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H:\FC.NIIGATA.Jr\"/>
    </mc:Choice>
  </mc:AlternateContent>
  <xr:revisionPtr revIDLastSave="0" documentId="8_{88F63B05-45B4-4A92-9063-96557687CB76}" xr6:coauthVersionLast="28" xr6:coauthVersionMax="28" xr10:uidLastSave="{00000000-0000-0000-0000-000000000000}"/>
  <bookViews>
    <workbookView xWindow="0" yWindow="0" windowWidth="28800" windowHeight="12120" xr2:uid="{00000000-000D-0000-FFFF-FFFF00000000}"/>
  </bookViews>
  <sheets>
    <sheet name="１日目組合せ・チーム一覧" sheetId="2" r:id="rId1"/>
    <sheet name="1日目A組" sheetId="3" r:id="rId2"/>
    <sheet name="1日目B組" sheetId="4" r:id="rId3"/>
    <sheet name="１日目C組" sheetId="5" r:id="rId4"/>
    <sheet name="1日目D組" sheetId="6" r:id="rId5"/>
    <sheet name="2日目トーナメント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1" i="6" l="1"/>
  <c r="AH61" i="6"/>
  <c r="V61" i="6"/>
  <c r="I61" i="6"/>
  <c r="AR59" i="6"/>
  <c r="AH59" i="6"/>
  <c r="V59" i="6"/>
  <c r="I59" i="6"/>
  <c r="AR57" i="6"/>
  <c r="AH57" i="6"/>
  <c r="V57" i="6"/>
  <c r="I57" i="6"/>
  <c r="AR55" i="6"/>
  <c r="AH55" i="6"/>
  <c r="V55" i="6"/>
  <c r="I55" i="6"/>
  <c r="AR53" i="6"/>
  <c r="AH53" i="6"/>
  <c r="V53" i="6"/>
  <c r="I53" i="6"/>
  <c r="AR51" i="6"/>
  <c r="AH51" i="6"/>
  <c r="V51" i="6"/>
  <c r="I51" i="6"/>
  <c r="AR49" i="6"/>
  <c r="AH49" i="6"/>
  <c r="V49" i="6"/>
  <c r="I49" i="6"/>
  <c r="AR47" i="6"/>
  <c r="AH47" i="6"/>
  <c r="V47" i="6"/>
  <c r="I47" i="6"/>
  <c r="AR45" i="6"/>
  <c r="AH45" i="6"/>
  <c r="V45" i="6"/>
  <c r="I45" i="6"/>
  <c r="AR43" i="6"/>
  <c r="AH43" i="6"/>
  <c r="V43" i="6"/>
  <c r="I43" i="6"/>
  <c r="B23" i="6"/>
  <c r="BF20" i="6"/>
  <c r="BE20" i="6"/>
  <c r="BD20" i="6"/>
  <c r="BB20" i="6"/>
  <c r="BF18" i="6"/>
  <c r="BE18" i="6"/>
  <c r="BD18" i="6"/>
  <c r="BB18" i="6"/>
  <c r="AE14" i="6"/>
  <c r="W16" i="6" s="1"/>
  <c r="AB14" i="6"/>
  <c r="Z16" i="6" s="1"/>
  <c r="AE12" i="6"/>
  <c r="R16" i="6" s="1"/>
  <c r="AB12" i="6"/>
  <c r="U16" i="6" s="1"/>
  <c r="Z12" i="6"/>
  <c r="R14" i="6" s="1"/>
  <c r="W12" i="6"/>
  <c r="U14" i="6" s="1"/>
  <c r="AE10" i="6"/>
  <c r="M16" i="6" s="1"/>
  <c r="AB10" i="6"/>
  <c r="P16" i="6" s="1"/>
  <c r="Z10" i="6"/>
  <c r="M14" i="6" s="1"/>
  <c r="W10" i="6"/>
  <c r="P14" i="6" s="1"/>
  <c r="U10" i="6"/>
  <c r="M12" i="6" s="1"/>
  <c r="R10" i="6"/>
  <c r="P12" i="6" s="1"/>
  <c r="K10" i="6"/>
  <c r="H10" i="6"/>
  <c r="AE8" i="6"/>
  <c r="H16" i="6" s="1"/>
  <c r="AB8" i="6"/>
  <c r="K16" i="6" s="1"/>
  <c r="Z8" i="6"/>
  <c r="H14" i="6" s="1"/>
  <c r="W8" i="6"/>
  <c r="K14" i="6" s="1"/>
  <c r="U8" i="6"/>
  <c r="H12" i="6" s="1"/>
  <c r="R8" i="6"/>
  <c r="K12" i="6" s="1"/>
  <c r="P8" i="6"/>
  <c r="M8" i="6"/>
  <c r="AB5" i="6"/>
  <c r="W5" i="6"/>
  <c r="R5" i="6"/>
  <c r="M5" i="6"/>
  <c r="H5" i="6"/>
  <c r="AR61" i="5"/>
  <c r="AH61" i="5"/>
  <c r="V61" i="5"/>
  <c r="I61" i="5"/>
  <c r="AR59" i="5"/>
  <c r="AH59" i="5"/>
  <c r="V59" i="5"/>
  <c r="I59" i="5"/>
  <c r="AR57" i="5"/>
  <c r="AH57" i="5"/>
  <c r="V57" i="5"/>
  <c r="I57" i="5"/>
  <c r="AR55" i="5"/>
  <c r="AH55" i="5"/>
  <c r="V55" i="5"/>
  <c r="I55" i="5"/>
  <c r="AR53" i="5"/>
  <c r="AH53" i="5"/>
  <c r="V53" i="5"/>
  <c r="I53" i="5"/>
  <c r="AR51" i="5"/>
  <c r="AH51" i="5"/>
  <c r="V51" i="5"/>
  <c r="I51" i="5"/>
  <c r="AR49" i="5"/>
  <c r="AH49" i="5"/>
  <c r="V49" i="5"/>
  <c r="I49" i="5"/>
  <c r="AR47" i="5"/>
  <c r="AH47" i="5"/>
  <c r="V47" i="5"/>
  <c r="I47" i="5"/>
  <c r="AR45" i="5"/>
  <c r="AH45" i="5"/>
  <c r="V45" i="5"/>
  <c r="I45" i="5"/>
  <c r="AR43" i="5"/>
  <c r="AH43" i="5"/>
  <c r="V43" i="5"/>
  <c r="I43" i="5"/>
  <c r="B23" i="5"/>
  <c r="BF20" i="5"/>
  <c r="BE20" i="5"/>
  <c r="BD20" i="5"/>
  <c r="BB20" i="5"/>
  <c r="BF18" i="5"/>
  <c r="BE18" i="5"/>
  <c r="BD18" i="5"/>
  <c r="BB18" i="5"/>
  <c r="AE14" i="5"/>
  <c r="W16" i="5" s="1"/>
  <c r="AB14" i="5"/>
  <c r="Z16" i="5" s="1"/>
  <c r="AE12" i="5"/>
  <c r="R16" i="5" s="1"/>
  <c r="AB12" i="5"/>
  <c r="U16" i="5" s="1"/>
  <c r="Z12" i="5"/>
  <c r="R14" i="5" s="1"/>
  <c r="W12" i="5"/>
  <c r="U14" i="5" s="1"/>
  <c r="T14" i="5" s="1"/>
  <c r="AE10" i="5"/>
  <c r="M16" i="5" s="1"/>
  <c r="AD10" i="5"/>
  <c r="AB10" i="5"/>
  <c r="P16" i="5" s="1"/>
  <c r="O16" i="5" s="1"/>
  <c r="Z10" i="5"/>
  <c r="M14" i="5" s="1"/>
  <c r="W10" i="5"/>
  <c r="P14" i="5" s="1"/>
  <c r="U10" i="5"/>
  <c r="M12" i="5" s="1"/>
  <c r="R10" i="5"/>
  <c r="P12" i="5" s="1"/>
  <c r="K10" i="5"/>
  <c r="H10" i="5"/>
  <c r="J10" i="5" s="1"/>
  <c r="AE8" i="5"/>
  <c r="H16" i="5" s="1"/>
  <c r="AB8" i="5"/>
  <c r="K16" i="5" s="1"/>
  <c r="Z8" i="5"/>
  <c r="H14" i="5" s="1"/>
  <c r="W8" i="5"/>
  <c r="K14" i="5" s="1"/>
  <c r="U8" i="5"/>
  <c r="H12" i="5" s="1"/>
  <c r="R8" i="5"/>
  <c r="P8" i="5"/>
  <c r="M8" i="5"/>
  <c r="AB5" i="5"/>
  <c r="W5" i="5"/>
  <c r="R5" i="5"/>
  <c r="M5" i="5"/>
  <c r="H5" i="5"/>
  <c r="AR61" i="4"/>
  <c r="AH61" i="4"/>
  <c r="V61" i="4"/>
  <c r="I61" i="4"/>
  <c r="AR59" i="4"/>
  <c r="AH59" i="4"/>
  <c r="V59" i="4"/>
  <c r="I59" i="4"/>
  <c r="AR57" i="4"/>
  <c r="AH57" i="4"/>
  <c r="V57" i="4"/>
  <c r="I57" i="4"/>
  <c r="AR55" i="4"/>
  <c r="AH55" i="4"/>
  <c r="V55" i="4"/>
  <c r="I55" i="4"/>
  <c r="AR53" i="4"/>
  <c r="AH53" i="4"/>
  <c r="V53" i="4"/>
  <c r="I53" i="4"/>
  <c r="AR51" i="4"/>
  <c r="AH51" i="4"/>
  <c r="V51" i="4"/>
  <c r="I51" i="4"/>
  <c r="AR49" i="4"/>
  <c r="AH49" i="4"/>
  <c r="V49" i="4"/>
  <c r="I49" i="4"/>
  <c r="AR47" i="4"/>
  <c r="AH47" i="4"/>
  <c r="V47" i="4"/>
  <c r="I47" i="4"/>
  <c r="AR45" i="4"/>
  <c r="AH45" i="4"/>
  <c r="V45" i="4"/>
  <c r="I45" i="4"/>
  <c r="AR43" i="4"/>
  <c r="AH43" i="4"/>
  <c r="V43" i="4"/>
  <c r="I43" i="4"/>
  <c r="B23" i="4"/>
  <c r="BF20" i="4"/>
  <c r="BE20" i="4"/>
  <c r="BD20" i="4"/>
  <c r="BB20" i="4"/>
  <c r="BF18" i="4"/>
  <c r="BE18" i="4"/>
  <c r="BD18" i="4"/>
  <c r="BB18" i="4"/>
  <c r="AE14" i="4"/>
  <c r="W16" i="4" s="1"/>
  <c r="AB14" i="4"/>
  <c r="Z16" i="4" s="1"/>
  <c r="AE12" i="4"/>
  <c r="R16" i="4" s="1"/>
  <c r="T16" i="4" s="1"/>
  <c r="AB12" i="4"/>
  <c r="U16" i="4" s="1"/>
  <c r="Z12" i="4"/>
  <c r="R14" i="4" s="1"/>
  <c r="W12" i="4"/>
  <c r="U14" i="4" s="1"/>
  <c r="AE10" i="4"/>
  <c r="M16" i="4" s="1"/>
  <c r="AB10" i="4"/>
  <c r="P16" i="4" s="1"/>
  <c r="Z10" i="4"/>
  <c r="M14" i="4" s="1"/>
  <c r="W10" i="4"/>
  <c r="P14" i="4" s="1"/>
  <c r="U10" i="4"/>
  <c r="M12" i="4" s="1"/>
  <c r="O12" i="4" s="1"/>
  <c r="R10" i="4"/>
  <c r="P12" i="4" s="1"/>
  <c r="K10" i="4"/>
  <c r="H10" i="4"/>
  <c r="AE8" i="4"/>
  <c r="H16" i="4" s="1"/>
  <c r="AB8" i="4"/>
  <c r="K16" i="4" s="1"/>
  <c r="Z8" i="4"/>
  <c r="H14" i="4" s="1"/>
  <c r="Y8" i="4"/>
  <c r="W8" i="4"/>
  <c r="K14" i="4" s="1"/>
  <c r="J14" i="4" s="1"/>
  <c r="U8" i="4"/>
  <c r="H12" i="4" s="1"/>
  <c r="R8" i="4"/>
  <c r="K12" i="4" s="1"/>
  <c r="P8" i="4"/>
  <c r="M8" i="4"/>
  <c r="AB5" i="4"/>
  <c r="W5" i="4"/>
  <c r="R5" i="4"/>
  <c r="M5" i="4"/>
  <c r="H5" i="4"/>
  <c r="AR69" i="3"/>
  <c r="AR61" i="3"/>
  <c r="AH61" i="3"/>
  <c r="V61" i="3"/>
  <c r="I61" i="3"/>
  <c r="AR59" i="3"/>
  <c r="AH59" i="3"/>
  <c r="V59" i="3"/>
  <c r="I59" i="3"/>
  <c r="AR57" i="3"/>
  <c r="AH57" i="3"/>
  <c r="V57" i="3"/>
  <c r="I57" i="3"/>
  <c r="AR55" i="3"/>
  <c r="AH55" i="3"/>
  <c r="V55" i="3"/>
  <c r="I55" i="3"/>
  <c r="AR53" i="3"/>
  <c r="AH53" i="3"/>
  <c r="V53" i="3"/>
  <c r="I53" i="3"/>
  <c r="AR51" i="3"/>
  <c r="AH51" i="3"/>
  <c r="V51" i="3"/>
  <c r="I51" i="3"/>
  <c r="AR49" i="3"/>
  <c r="AH49" i="3"/>
  <c r="V49" i="3"/>
  <c r="I49" i="3"/>
  <c r="AR47" i="3"/>
  <c r="AH47" i="3"/>
  <c r="V47" i="3"/>
  <c r="I47" i="3"/>
  <c r="AR45" i="3"/>
  <c r="AH45" i="3"/>
  <c r="V45" i="3"/>
  <c r="I45" i="3"/>
  <c r="AR43" i="3"/>
  <c r="AH43" i="3"/>
  <c r="V43" i="3"/>
  <c r="I43" i="3"/>
  <c r="B23" i="3"/>
  <c r="BF20" i="3"/>
  <c r="BE20" i="3"/>
  <c r="BD20" i="3"/>
  <c r="BB20" i="3"/>
  <c r="BF18" i="3"/>
  <c r="BE18" i="3"/>
  <c r="BD18" i="3"/>
  <c r="BB18" i="3"/>
  <c r="AE14" i="3"/>
  <c r="W16" i="3" s="1"/>
  <c r="AB14" i="3"/>
  <c r="Z16" i="3" s="1"/>
  <c r="AE12" i="3"/>
  <c r="R16" i="3" s="1"/>
  <c r="AB12" i="3"/>
  <c r="Z12" i="3"/>
  <c r="R14" i="3" s="1"/>
  <c r="W12" i="3"/>
  <c r="AE10" i="3"/>
  <c r="M16" i="3" s="1"/>
  <c r="AB10" i="3"/>
  <c r="P16" i="3" s="1"/>
  <c r="Z10" i="3"/>
  <c r="M14" i="3" s="1"/>
  <c r="W10" i="3"/>
  <c r="Y10" i="3" s="1"/>
  <c r="U10" i="3"/>
  <c r="M12" i="3" s="1"/>
  <c r="R10" i="3"/>
  <c r="K10" i="3"/>
  <c r="H10" i="3"/>
  <c r="AE8" i="3"/>
  <c r="AB8" i="3"/>
  <c r="K16" i="3" s="1"/>
  <c r="Z8" i="3"/>
  <c r="H14" i="3" s="1"/>
  <c r="W8" i="3"/>
  <c r="K14" i="3" s="1"/>
  <c r="U8" i="3"/>
  <c r="H12" i="3" s="1"/>
  <c r="R8" i="3"/>
  <c r="K12" i="3" s="1"/>
  <c r="P8" i="3"/>
  <c r="M8" i="3"/>
  <c r="AB5" i="3"/>
  <c r="W5" i="3"/>
  <c r="R5" i="3"/>
  <c r="M5" i="3"/>
  <c r="H5" i="3"/>
  <c r="T10" i="4" l="1"/>
  <c r="AD12" i="4"/>
  <c r="O8" i="5"/>
  <c r="J14" i="5"/>
  <c r="AD12" i="5"/>
  <c r="Y16" i="6"/>
  <c r="AU10" i="5"/>
  <c r="O16" i="4"/>
  <c r="AU10" i="4"/>
  <c r="AD10" i="4"/>
  <c r="AS16" i="6"/>
  <c r="AU8" i="6"/>
  <c r="J12" i="6"/>
  <c r="Y8" i="5"/>
  <c r="T16" i="5"/>
  <c r="O14" i="5"/>
  <c r="Y10" i="5"/>
  <c r="T8" i="5"/>
  <c r="AS8" i="5"/>
  <c r="AS16" i="5"/>
  <c r="Y16" i="5"/>
  <c r="BE16" i="5" s="1"/>
  <c r="AU16" i="5"/>
  <c r="AD14" i="5"/>
  <c r="AS14" i="5"/>
  <c r="O12" i="5"/>
  <c r="AS10" i="5"/>
  <c r="T10" i="5"/>
  <c r="AD8" i="5"/>
  <c r="BE8" i="5" s="1"/>
  <c r="J16" i="5"/>
  <c r="Y12" i="5"/>
  <c r="AU14" i="5"/>
  <c r="AS12" i="5"/>
  <c r="AU8" i="5"/>
  <c r="AS16" i="4"/>
  <c r="O14" i="4"/>
  <c r="Y10" i="4"/>
  <c r="AS10" i="4"/>
  <c r="AU8" i="4"/>
  <c r="J12" i="4"/>
  <c r="T8" i="4"/>
  <c r="BE8" i="4" s="1"/>
  <c r="AU14" i="4"/>
  <c r="Y16" i="4"/>
  <c r="AU16" i="4"/>
  <c r="AS14" i="4"/>
  <c r="AW14" i="4" s="1"/>
  <c r="AD14" i="4"/>
  <c r="AS8" i="4"/>
  <c r="AW8" i="4" s="1"/>
  <c r="AD8" i="4"/>
  <c r="J16" i="4"/>
  <c r="BD16" i="4" s="1"/>
  <c r="Y12" i="4"/>
  <c r="AU12" i="4"/>
  <c r="T14" i="4"/>
  <c r="AS12" i="4"/>
  <c r="AW10" i="4"/>
  <c r="J10" i="4"/>
  <c r="O8" i="4"/>
  <c r="AD10" i="3"/>
  <c r="Y8" i="3"/>
  <c r="AD12" i="3"/>
  <c r="AS8" i="3"/>
  <c r="Y16" i="3"/>
  <c r="AU8" i="3"/>
  <c r="AD8" i="3"/>
  <c r="Y12" i="3"/>
  <c r="J10" i="3"/>
  <c r="AS10" i="3"/>
  <c r="O16" i="6"/>
  <c r="J14" i="6"/>
  <c r="T16" i="6"/>
  <c r="AS14" i="6"/>
  <c r="AS12" i="6"/>
  <c r="AD14" i="6"/>
  <c r="T14" i="6"/>
  <c r="Y12" i="6"/>
  <c r="J10" i="6"/>
  <c r="AD10" i="6"/>
  <c r="AU14" i="6"/>
  <c r="Y8" i="6"/>
  <c r="AD12" i="6"/>
  <c r="AU16" i="6"/>
  <c r="AW16" i="6" s="1"/>
  <c r="Y10" i="6"/>
  <c r="O14" i="6"/>
  <c r="AU12" i="6"/>
  <c r="T8" i="6"/>
  <c r="AS8" i="6"/>
  <c r="AW8" i="6" s="1"/>
  <c r="T10" i="6"/>
  <c r="AS10" i="6"/>
  <c r="O12" i="6"/>
  <c r="J16" i="6"/>
  <c r="BD16" i="6" s="1"/>
  <c r="AD8" i="6"/>
  <c r="O8" i="6"/>
  <c r="AU10" i="6"/>
  <c r="BE8" i="6"/>
  <c r="BD10" i="5"/>
  <c r="BE10" i="5"/>
  <c r="BD16" i="5"/>
  <c r="K12" i="5"/>
  <c r="BD12" i="4"/>
  <c r="BE14" i="4"/>
  <c r="BD14" i="4"/>
  <c r="AQ14" i="4" s="1"/>
  <c r="P12" i="3"/>
  <c r="AU12" i="3" s="1"/>
  <c r="U14" i="3"/>
  <c r="T14" i="3" s="1"/>
  <c r="J12" i="3"/>
  <c r="O12" i="3"/>
  <c r="AS12" i="3"/>
  <c r="O16" i="3"/>
  <c r="J14" i="3"/>
  <c r="P14" i="3"/>
  <c r="O14" i="3" s="1"/>
  <c r="AS14" i="3"/>
  <c r="H16" i="3"/>
  <c r="U16" i="3"/>
  <c r="T16" i="3" s="1"/>
  <c r="AU10" i="3"/>
  <c r="T8" i="3"/>
  <c r="O8" i="3"/>
  <c r="T10" i="3"/>
  <c r="AD14" i="3"/>
  <c r="BD8" i="6" l="1"/>
  <c r="BD12" i="6"/>
  <c r="BE10" i="6"/>
  <c r="BE16" i="6"/>
  <c r="BD14" i="6"/>
  <c r="BD8" i="5"/>
  <c r="BE10" i="4"/>
  <c r="BE12" i="4"/>
  <c r="BD10" i="4"/>
  <c r="BE16" i="4"/>
  <c r="BD8" i="4"/>
  <c r="BD10" i="3"/>
  <c r="BD10" i="6"/>
  <c r="AW14" i="5"/>
  <c r="BE14" i="5"/>
  <c r="AW10" i="5"/>
  <c r="BE12" i="6"/>
  <c r="AQ12" i="6" s="1"/>
  <c r="AQ10" i="6"/>
  <c r="AQ8" i="6"/>
  <c r="BB8" i="6" s="1"/>
  <c r="BE14" i="6"/>
  <c r="AQ14" i="6" s="1"/>
  <c r="AW8" i="5"/>
  <c r="AW16" i="5"/>
  <c r="BE12" i="5"/>
  <c r="J12" i="5"/>
  <c r="AU12" i="5"/>
  <c r="AW12" i="5" s="1"/>
  <c r="BD14" i="5"/>
  <c r="AQ14" i="5" s="1"/>
  <c r="BB14" i="5" s="1"/>
  <c r="AQ8" i="5"/>
  <c r="BF8" i="5" s="1"/>
  <c r="AQ16" i="5"/>
  <c r="AQ10" i="5"/>
  <c r="AW16" i="4"/>
  <c r="AQ10" i="4"/>
  <c r="BF10" i="4" s="1"/>
  <c r="AW12" i="4"/>
  <c r="AQ16" i="4"/>
  <c r="AQ12" i="4"/>
  <c r="BB12" i="4" s="1"/>
  <c r="BF14" i="4"/>
  <c r="BB14" i="4"/>
  <c r="AQ8" i="4"/>
  <c r="BB8" i="4" s="1"/>
  <c r="AW10" i="3"/>
  <c r="AW8" i="3"/>
  <c r="AU14" i="3"/>
  <c r="AW14" i="3" s="1"/>
  <c r="AW14" i="6"/>
  <c r="AW12" i="6"/>
  <c r="AW10" i="6"/>
  <c r="AQ16" i="6"/>
  <c r="BE14" i="3"/>
  <c r="BE12" i="3"/>
  <c r="BD14" i="3"/>
  <c r="BE10" i="3"/>
  <c r="AQ10" i="3" s="1"/>
  <c r="BD12" i="3"/>
  <c r="BD12" i="5"/>
  <c r="AQ12" i="5" s="1"/>
  <c r="AW12" i="3"/>
  <c r="AU16" i="3"/>
  <c r="BD8" i="3"/>
  <c r="BE8" i="3"/>
  <c r="AS16" i="3"/>
  <c r="J16" i="3"/>
  <c r="BD16" i="3" s="1"/>
  <c r="BB14" i="6" l="1"/>
  <c r="BF8" i="6"/>
  <c r="BF10" i="6"/>
  <c r="BB12" i="6"/>
  <c r="BB8" i="5"/>
  <c r="BF14" i="5"/>
  <c r="BB16" i="5"/>
  <c r="BF16" i="5"/>
  <c r="BB12" i="5"/>
  <c r="BF12" i="5"/>
  <c r="BF10" i="5"/>
  <c r="BB10" i="5"/>
  <c r="BB10" i="4"/>
  <c r="BF12" i="4"/>
  <c r="BF8" i="4"/>
  <c r="BB16" i="4"/>
  <c r="BF16" i="4"/>
  <c r="AQ8" i="3"/>
  <c r="BF8" i="3" s="1"/>
  <c r="AQ14" i="3"/>
  <c r="BB14" i="3" s="1"/>
  <c r="AQ12" i="3"/>
  <c r="BB12" i="3" s="1"/>
  <c r="BF14" i="6"/>
  <c r="BF12" i="6"/>
  <c r="BB10" i="6"/>
  <c r="BB16" i="6"/>
  <c r="BF16" i="6"/>
  <c r="BE16" i="3"/>
  <c r="AQ16" i="3" s="1"/>
  <c r="BB10" i="3"/>
  <c r="BF10" i="3"/>
  <c r="AW16" i="3"/>
  <c r="BB8" i="3"/>
  <c r="AZ16" i="5" l="1"/>
  <c r="AZ16" i="6"/>
  <c r="AZ16" i="4"/>
  <c r="AZ10" i="5"/>
  <c r="AZ8" i="5"/>
  <c r="AZ12" i="5"/>
  <c r="AZ14" i="5"/>
  <c r="AZ8" i="4"/>
  <c r="AZ14" i="4"/>
  <c r="AZ12" i="4"/>
  <c r="AZ10" i="4"/>
  <c r="BF14" i="3"/>
  <c r="BB16" i="3"/>
  <c r="BF12" i="3"/>
  <c r="AZ12" i="6"/>
  <c r="AZ10" i="6"/>
  <c r="AZ8" i="6"/>
  <c r="AZ14" i="6"/>
  <c r="BF16" i="3"/>
  <c r="AZ14" i="3" l="1"/>
  <c r="AM31" i="5"/>
  <c r="H31" i="5"/>
  <c r="U29" i="5"/>
  <c r="AA27" i="5"/>
  <c r="AG25" i="5"/>
  <c r="AM23" i="5"/>
  <c r="H23" i="5"/>
  <c r="AG31" i="5"/>
  <c r="AM29" i="5"/>
  <c r="H29" i="5"/>
  <c r="U27" i="5"/>
  <c r="AA25" i="5"/>
  <c r="AG23" i="5"/>
  <c r="AA31" i="5"/>
  <c r="AG29" i="5"/>
  <c r="AM27" i="5"/>
  <c r="H27" i="5"/>
  <c r="U25" i="5"/>
  <c r="AA23" i="5"/>
  <c r="U31" i="5"/>
  <c r="AA29" i="5"/>
  <c r="AG27" i="5"/>
  <c r="AM25" i="5"/>
  <c r="H25" i="5"/>
  <c r="U23" i="5"/>
  <c r="AA31" i="4"/>
  <c r="AG29" i="4"/>
  <c r="AM27" i="4"/>
  <c r="H27" i="4"/>
  <c r="U25" i="4"/>
  <c r="AA23" i="4"/>
  <c r="U31" i="4"/>
  <c r="AA29" i="4"/>
  <c r="AG27" i="4"/>
  <c r="AM25" i="4"/>
  <c r="H25" i="4"/>
  <c r="U23" i="4"/>
  <c r="AM31" i="4"/>
  <c r="H31" i="4"/>
  <c r="U29" i="4"/>
  <c r="AA27" i="4"/>
  <c r="AG25" i="4"/>
  <c r="AM23" i="4"/>
  <c r="H23" i="4"/>
  <c r="AG31" i="4"/>
  <c r="AM29" i="4"/>
  <c r="H29" i="4"/>
  <c r="U27" i="4"/>
  <c r="AA25" i="4"/>
  <c r="AG23" i="4"/>
  <c r="AZ16" i="3"/>
  <c r="AZ12" i="3"/>
  <c r="AZ8" i="3"/>
  <c r="AZ10" i="3"/>
  <c r="H31" i="6"/>
  <c r="H29" i="6"/>
  <c r="AM31" i="6"/>
  <c r="U29" i="6"/>
  <c r="AA27" i="6"/>
  <c r="AG25" i="6"/>
  <c r="AM23" i="6"/>
  <c r="H23" i="6"/>
  <c r="AA29" i="6"/>
  <c r="AG31" i="6"/>
  <c r="AM29" i="6"/>
  <c r="U27" i="6"/>
  <c r="AA25" i="6"/>
  <c r="AG23" i="6"/>
  <c r="AG27" i="6"/>
  <c r="AA31" i="6"/>
  <c r="AG29" i="6"/>
  <c r="AM27" i="6"/>
  <c r="H27" i="6"/>
  <c r="U25" i="6"/>
  <c r="AA23" i="6"/>
  <c r="U31" i="6"/>
  <c r="AM25" i="6"/>
  <c r="H25" i="6"/>
  <c r="U23" i="6"/>
  <c r="H25" i="3" l="1"/>
  <c r="AM23" i="3"/>
  <c r="AA25" i="3"/>
  <c r="U25" i="3"/>
  <c r="U23" i="3"/>
  <c r="H23" i="3"/>
  <c r="AA23" i="3"/>
  <c r="AG25" i="3"/>
  <c r="AG23" i="3"/>
  <c r="AM25" i="3"/>
  <c r="H29" i="3"/>
  <c r="AA29" i="3"/>
  <c r="U29" i="3"/>
  <c r="AM29" i="3"/>
  <c r="AA31" i="3"/>
  <c r="AG29" i="3"/>
  <c r="AM27" i="3"/>
  <c r="H31" i="3"/>
  <c r="U27" i="3"/>
  <c r="AG31" i="3"/>
  <c r="H27" i="3"/>
  <c r="AG27" i="3"/>
  <c r="AA27" i="3"/>
  <c r="AM31" i="3"/>
  <c r="U31" i="3"/>
</calcChain>
</file>

<file path=xl/sharedStrings.xml><?xml version="1.0" encoding="utf-8"?>
<sst xmlns="http://schemas.openxmlformats.org/spreadsheetml/2006/main" count="435" uniqueCount="199">
  <si>
    <t>A組</t>
    <rPh sb="1" eb="2">
      <t>クミ</t>
    </rPh>
    <phoneticPr fontId="1"/>
  </si>
  <si>
    <t>B組</t>
    <rPh sb="1" eb="2">
      <t>クミ</t>
    </rPh>
    <phoneticPr fontId="1"/>
  </si>
  <si>
    <t>C組</t>
    <rPh sb="1" eb="2">
      <t>クミ</t>
    </rPh>
    <phoneticPr fontId="1"/>
  </si>
  <si>
    <t>D組</t>
    <rPh sb="1" eb="2">
      <t>クミ</t>
    </rPh>
    <phoneticPr fontId="1"/>
  </si>
  <si>
    <t>FC片岡</t>
    <rPh sb="2" eb="4">
      <t>カタオカ</t>
    </rPh>
    <phoneticPr fontId="1"/>
  </si>
  <si>
    <t>FC長野</t>
    <rPh sb="2" eb="4">
      <t>ナガノ</t>
    </rPh>
    <phoneticPr fontId="1"/>
  </si>
  <si>
    <t>前橋Jr</t>
    <rPh sb="0" eb="2">
      <t>マエバシ</t>
    </rPh>
    <phoneticPr fontId="1"/>
  </si>
  <si>
    <t>平井</t>
    <rPh sb="0" eb="2">
      <t>ヒライ</t>
    </rPh>
    <phoneticPr fontId="1"/>
  </si>
  <si>
    <t>毛野</t>
    <rPh sb="0" eb="2">
      <t>ケノ</t>
    </rPh>
    <phoneticPr fontId="1"/>
  </si>
  <si>
    <t>FC尾島</t>
    <rPh sb="2" eb="4">
      <t>オジマ</t>
    </rPh>
    <phoneticPr fontId="1"/>
  </si>
  <si>
    <t>大和北</t>
    <rPh sb="0" eb="3">
      <t>ヤマトキタ</t>
    </rPh>
    <phoneticPr fontId="1"/>
  </si>
  <si>
    <t>新潟Ｊｒ</t>
    <rPh sb="0" eb="2">
      <t>ニイガタ</t>
    </rPh>
    <phoneticPr fontId="1"/>
  </si>
  <si>
    <t>青山</t>
    <rPh sb="0" eb="2">
      <t>アオヤマ</t>
    </rPh>
    <phoneticPr fontId="1"/>
  </si>
  <si>
    <t>十和田</t>
    <rPh sb="0" eb="3">
      <t>トワダ</t>
    </rPh>
    <phoneticPr fontId="1"/>
  </si>
  <si>
    <t>古河電池</t>
    <rPh sb="0" eb="4">
      <t>フルカワデンチ</t>
    </rPh>
    <phoneticPr fontId="1"/>
  </si>
  <si>
    <t>参加チーム一覧</t>
    <rPh sb="0" eb="2">
      <t>サンカ</t>
    </rPh>
    <rPh sb="5" eb="7">
      <t>イチラン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</si>
  <si>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</si>
  <si>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</si>
  <si>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</si>
  <si>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有貝和之</t>
    <rPh sb="0" eb="2">
      <t>アリガイ</t>
    </rPh>
    <rPh sb="2" eb="4">
      <t>カズユキ</t>
    </rPh>
    <phoneticPr fontId="1"/>
  </si>
  <si>
    <t>高崎市</t>
    <rPh sb="0" eb="3">
      <t>タカサキシ</t>
    </rPh>
    <phoneticPr fontId="1"/>
  </si>
  <si>
    <t>吉井ジュニアパルス</t>
    <rPh sb="0" eb="2">
      <t>ヨシイ</t>
    </rPh>
    <phoneticPr fontId="1"/>
  </si>
  <si>
    <t>山崎芳之</t>
    <rPh sb="0" eb="2">
      <t>ヤマザキ</t>
    </rPh>
    <rPh sb="2" eb="4">
      <t>ヨシユキ</t>
    </rPh>
    <phoneticPr fontId="1"/>
  </si>
  <si>
    <t>高崎FC片岡</t>
    <rPh sb="0" eb="2">
      <t>タカサキ</t>
    </rPh>
    <rPh sb="4" eb="6">
      <t>カタオカ</t>
    </rPh>
    <phoneticPr fontId="1"/>
  </si>
  <si>
    <t>立花善乎</t>
    <rPh sb="0" eb="2">
      <t>タチバナ</t>
    </rPh>
    <rPh sb="2" eb="3">
      <t>ヨシ</t>
    </rPh>
    <rPh sb="3" eb="4">
      <t>オ</t>
    </rPh>
    <phoneticPr fontId="1"/>
  </si>
  <si>
    <t>前橋ジュニア</t>
    <rPh sb="0" eb="2">
      <t>マエバシ</t>
    </rPh>
    <phoneticPr fontId="1"/>
  </si>
  <si>
    <t>小林勉</t>
    <rPh sb="0" eb="2">
      <t>コバヤシ</t>
    </rPh>
    <rPh sb="2" eb="3">
      <t>ツトム</t>
    </rPh>
    <phoneticPr fontId="1"/>
  </si>
  <si>
    <t>前橋市</t>
    <rPh sb="0" eb="3">
      <t>マエバシシ</t>
    </rPh>
    <phoneticPr fontId="1"/>
  </si>
  <si>
    <t>平井JFC</t>
    <rPh sb="0" eb="2">
      <t>ヒライ</t>
    </rPh>
    <phoneticPr fontId="1"/>
  </si>
  <si>
    <t>向山一成</t>
    <rPh sb="0" eb="2">
      <t>ムコウヤマ</t>
    </rPh>
    <rPh sb="2" eb="3">
      <t>イチ</t>
    </rPh>
    <rPh sb="3" eb="4">
      <t>ナリ</t>
    </rPh>
    <phoneticPr fontId="1"/>
  </si>
  <si>
    <t>藤岡市</t>
    <rPh sb="0" eb="3">
      <t>フジオカシ</t>
    </rPh>
    <phoneticPr fontId="1"/>
  </si>
  <si>
    <t>FC九合</t>
    <rPh sb="2" eb="3">
      <t>ク</t>
    </rPh>
    <rPh sb="3" eb="4">
      <t>アイ</t>
    </rPh>
    <phoneticPr fontId="1"/>
  </si>
  <si>
    <t>藤井正之</t>
    <rPh sb="0" eb="2">
      <t>フジイ</t>
    </rPh>
    <rPh sb="2" eb="3">
      <t>マサ</t>
    </rPh>
    <rPh sb="3" eb="4">
      <t>ユキ</t>
    </rPh>
    <phoneticPr fontId="1"/>
  </si>
  <si>
    <t>太田市</t>
    <rPh sb="0" eb="3">
      <t>オオタシ</t>
    </rPh>
    <phoneticPr fontId="1"/>
  </si>
  <si>
    <t>宝泉東小SSS</t>
    <rPh sb="0" eb="2">
      <t>タカライズミ</t>
    </rPh>
    <rPh sb="2" eb="3">
      <t>ヒガシ</t>
    </rPh>
    <rPh sb="3" eb="4">
      <t>ショウ</t>
    </rPh>
    <phoneticPr fontId="1"/>
  </si>
  <si>
    <t>吉田秋仁</t>
    <rPh sb="0" eb="2">
      <t>ヨシダ</t>
    </rPh>
    <rPh sb="2" eb="3">
      <t>アキ</t>
    </rPh>
    <rPh sb="3" eb="4">
      <t>ジン</t>
    </rPh>
    <phoneticPr fontId="1"/>
  </si>
  <si>
    <t>FC尾島ジュニア</t>
    <rPh sb="2" eb="4">
      <t>オジマ</t>
    </rPh>
    <phoneticPr fontId="1"/>
  </si>
  <si>
    <t>田口正明</t>
    <rPh sb="0" eb="2">
      <t>タグチ</t>
    </rPh>
    <rPh sb="2" eb="3">
      <t>マサ</t>
    </rPh>
    <rPh sb="3" eb="4">
      <t>アキ</t>
    </rPh>
    <phoneticPr fontId="1"/>
  </si>
  <si>
    <t>十和田セライオFCJr</t>
    <rPh sb="0" eb="3">
      <t>トワダ</t>
    </rPh>
    <phoneticPr fontId="1"/>
  </si>
  <si>
    <t>尾崎英雄</t>
    <rPh sb="0" eb="2">
      <t>オザキ</t>
    </rPh>
    <rPh sb="2" eb="4">
      <t>ヒデオ</t>
    </rPh>
    <phoneticPr fontId="1"/>
  </si>
  <si>
    <t>青森県</t>
    <rPh sb="0" eb="3">
      <t>アオモリケン</t>
    </rPh>
    <phoneticPr fontId="1"/>
  </si>
  <si>
    <t>古河電池ＦＣジュニア</t>
    <rPh sb="0" eb="4">
      <t>フルカワデンチ</t>
    </rPh>
    <phoneticPr fontId="1"/>
  </si>
  <si>
    <t>鈴木祐二</t>
    <rPh sb="0" eb="2">
      <t>スズキ</t>
    </rPh>
    <rPh sb="2" eb="4">
      <t>ユウジ</t>
    </rPh>
    <phoneticPr fontId="1"/>
  </si>
  <si>
    <t>福島県</t>
    <rPh sb="0" eb="3">
      <t>フクシマケン</t>
    </rPh>
    <phoneticPr fontId="1"/>
  </si>
  <si>
    <t>JSC TOYAMA</t>
    <phoneticPr fontId="1"/>
  </si>
  <si>
    <t>山崎範男</t>
    <rPh sb="0" eb="2">
      <t>ヤマザキ</t>
    </rPh>
    <rPh sb="2" eb="4">
      <t>ノリオ</t>
    </rPh>
    <phoneticPr fontId="1"/>
  </si>
  <si>
    <t>富山県</t>
    <rPh sb="0" eb="3">
      <t>トヤマケン</t>
    </rPh>
    <phoneticPr fontId="1"/>
  </si>
  <si>
    <t>青山サッカー少年団</t>
    <rPh sb="0" eb="2">
      <t>アオヤマ</t>
    </rPh>
    <rPh sb="6" eb="9">
      <t>ショウネンダン</t>
    </rPh>
    <phoneticPr fontId="1"/>
  </si>
  <si>
    <t>高橋正巳</t>
    <rPh sb="0" eb="2">
      <t>タカハシ</t>
    </rPh>
    <rPh sb="2" eb="4">
      <t>マサミ</t>
    </rPh>
    <phoneticPr fontId="1"/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</si>
  <si>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</si>
  <si>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</si>
  <si>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高野裕</t>
    <rPh sb="0" eb="2">
      <t>タカノ</t>
    </rPh>
    <rPh sb="2" eb="3">
      <t>ユウ</t>
    </rPh>
    <phoneticPr fontId="1"/>
  </si>
  <si>
    <t>鈴木朝司</t>
    <rPh sb="0" eb="2">
      <t>スズキ</t>
    </rPh>
    <rPh sb="2" eb="3">
      <t>アサ</t>
    </rPh>
    <rPh sb="3" eb="4">
      <t>シ</t>
    </rPh>
    <phoneticPr fontId="1"/>
  </si>
  <si>
    <t>東京都</t>
    <rPh sb="0" eb="3">
      <t>トウキョウト</t>
    </rPh>
    <phoneticPr fontId="1"/>
  </si>
  <si>
    <t>毛野FC</t>
    <rPh sb="0" eb="1">
      <t>ケ</t>
    </rPh>
    <rPh sb="1" eb="2">
      <t>ノ</t>
    </rPh>
    <phoneticPr fontId="1"/>
  </si>
  <si>
    <t>白石唱司</t>
    <rPh sb="0" eb="2">
      <t>シライシ</t>
    </rPh>
    <rPh sb="2" eb="3">
      <t>ショウ</t>
    </rPh>
    <rPh sb="3" eb="4">
      <t>シ</t>
    </rPh>
    <phoneticPr fontId="1"/>
  </si>
  <si>
    <t>栃木県</t>
    <rPh sb="0" eb="3">
      <t>トチギケン</t>
    </rPh>
    <phoneticPr fontId="1"/>
  </si>
  <si>
    <t>FCチベッタ</t>
    <phoneticPr fontId="1"/>
  </si>
  <si>
    <t>組</t>
    <rPh sb="0" eb="1">
      <t>クミ</t>
    </rPh>
    <phoneticPr fontId="3"/>
  </si>
  <si>
    <t>コート</t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</si>
  <si>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</si>
  <si>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</si>
  <si>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</si>
  <si>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得失差</t>
    <rPh sb="0" eb="1">
      <t>トク</t>
    </rPh>
    <rPh sb="1" eb="2">
      <t>シツ</t>
    </rPh>
    <rPh sb="2" eb="3">
      <t>サ</t>
    </rPh>
    <phoneticPr fontId="3"/>
  </si>
  <si>
    <t>順位</t>
    <rPh sb="0" eb="2">
      <t>ジュンイ</t>
    </rPh>
    <phoneticPr fontId="3"/>
  </si>
  <si>
    <t>１位</t>
    <rPh sb="1" eb="2">
      <t>イ</t>
    </rPh>
    <phoneticPr fontId="3"/>
  </si>
  <si>
    <t>勝点</t>
    <rPh sb="0" eb="1">
      <t>カチ</t>
    </rPh>
    <rPh sb="1" eb="2">
      <t>テン</t>
    </rPh>
    <phoneticPr fontId="3"/>
  </si>
  <si>
    <t>得点</t>
    <rPh sb="0" eb="1">
      <t>トク</t>
    </rPh>
    <rPh sb="1" eb="2">
      <t>テン</t>
    </rPh>
    <phoneticPr fontId="3"/>
  </si>
  <si>
    <t>得失</t>
    <rPh sb="0" eb="2">
      <t>トクシツ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</si>
  <si>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</si>
  <si>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</si>
  <si>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/>
  </si>
  <si>
    <t>４位</t>
    <rPh sb="1" eb="2">
      <t>イ</t>
    </rPh>
    <phoneticPr fontId="3"/>
  </si>
  <si>
    <t>５位</t>
    <rPh sb="1" eb="2">
      <t>イ</t>
    </rPh>
    <phoneticPr fontId="3"/>
  </si>
  <si>
    <t>１．    勝ち点は、勝ち＝３、引き分け＝１、負け＝０　とする</t>
  </si>
  <si>
    <t>２．    順位は、勝ち点、得失点差、総得点、当該チームの勝敗の順で決定する。</t>
  </si>
  <si>
    <t>主審</t>
    <rPh sb="0" eb="2">
      <t>シュシン</t>
    </rPh>
    <phoneticPr fontId="3"/>
  </si>
  <si>
    <t>副審</t>
    <rPh sb="0" eb="2">
      <t>フクシン</t>
    </rPh>
    <phoneticPr fontId="3"/>
  </si>
  <si>
    <t>②</t>
    <phoneticPr fontId="3"/>
  </si>
  <si>
    <t>９：４０</t>
    <phoneticPr fontId="3"/>
  </si>
  <si>
    <t>③</t>
    <phoneticPr fontId="3"/>
  </si>
  <si>
    <t>１０：２０</t>
    <phoneticPr fontId="3"/>
  </si>
  <si>
    <t>④</t>
    <phoneticPr fontId="3"/>
  </si>
  <si>
    <t>１１：００</t>
    <phoneticPr fontId="3"/>
  </si>
  <si>
    <t>⑤</t>
    <phoneticPr fontId="3"/>
  </si>
  <si>
    <t>１２：２０</t>
    <phoneticPr fontId="3"/>
  </si>
  <si>
    <t>⑦</t>
    <phoneticPr fontId="1"/>
  </si>
  <si>
    <t>１３：００</t>
    <phoneticPr fontId="1"/>
  </si>
  <si>
    <t>１３：４０</t>
    <phoneticPr fontId="1"/>
  </si>
  <si>
    <t>⑨</t>
    <phoneticPr fontId="1"/>
  </si>
  <si>
    <t>１５：００</t>
    <phoneticPr fontId="1"/>
  </si>
  <si>
    <t>計算テーブル</t>
    <rPh sb="0" eb="2">
      <t>ケイサン</t>
    </rPh>
    <phoneticPr fontId="3"/>
  </si>
  <si>
    <t>○</t>
    <phoneticPr fontId="3"/>
  </si>
  <si>
    <t>△</t>
    <phoneticPr fontId="3"/>
  </si>
  <si>
    <t>①</t>
    <phoneticPr fontId="3"/>
  </si>
  <si>
    <t>９：００</t>
    <phoneticPr fontId="3"/>
  </si>
  <si>
    <t>１１：４０</t>
    <phoneticPr fontId="3"/>
  </si>
  <si>
    <t>⑥</t>
    <phoneticPr fontId="3"/>
  </si>
  <si>
    <t>⑧</t>
    <phoneticPr fontId="1"/>
  </si>
  <si>
    <t>１４：２０</t>
    <phoneticPr fontId="1"/>
  </si>
  <si>
    <t>⑩</t>
    <phoneticPr fontId="1"/>
  </si>
  <si>
    <t>FCチベッタ</t>
    <phoneticPr fontId="1"/>
  </si>
  <si>
    <t>A</t>
    <phoneticPr fontId="1"/>
  </si>
  <si>
    <t>A</t>
    <phoneticPr fontId="1"/>
  </si>
  <si>
    <t>Ａ</t>
    <phoneticPr fontId="1"/>
  </si>
  <si>
    <t>B</t>
    <phoneticPr fontId="1"/>
  </si>
  <si>
    <t>Ｂ</t>
    <phoneticPr fontId="1"/>
  </si>
  <si>
    <t>C</t>
    <phoneticPr fontId="1"/>
  </si>
  <si>
    <t>C</t>
    <phoneticPr fontId="1"/>
  </si>
  <si>
    <t>Ｃ</t>
    <phoneticPr fontId="1"/>
  </si>
  <si>
    <t>TOYAMA</t>
    <phoneticPr fontId="1"/>
  </si>
  <si>
    <t>１日目組合せ</t>
    <rPh sb="1" eb="2">
      <t>ニチ</t>
    </rPh>
    <rPh sb="2" eb="3">
      <t>メ</t>
    </rPh>
    <rPh sb="3" eb="5">
      <t>クミアワ</t>
    </rPh>
    <phoneticPr fontId="1"/>
  </si>
  <si>
    <t>新潟Jr</t>
    <rPh sb="0" eb="2">
      <t>ニイガタ</t>
    </rPh>
    <phoneticPr fontId="1"/>
  </si>
  <si>
    <t>D</t>
    <phoneticPr fontId="1"/>
  </si>
  <si>
    <t>Ｄ</t>
    <phoneticPr fontId="1"/>
  </si>
  <si>
    <t>３．　　審判は２人で当該チームにて行う</t>
    <rPh sb="4" eb="6">
      <t>シンパン</t>
    </rPh>
    <rPh sb="8" eb="9">
      <t>リ</t>
    </rPh>
    <rPh sb="10" eb="12">
      <t>トウガイ</t>
    </rPh>
    <rPh sb="17" eb="18">
      <t>オコナ</t>
    </rPh>
    <phoneticPr fontId="1"/>
  </si>
  <si>
    <t>２日目トーナメント</t>
    <rPh sb="1" eb="3">
      <t>カメ</t>
    </rPh>
    <phoneticPr fontId="1"/>
  </si>
  <si>
    <t>A①</t>
    <phoneticPr fontId="1"/>
  </si>
  <si>
    <t>B②</t>
    <phoneticPr fontId="1"/>
  </si>
  <si>
    <t>B①</t>
    <phoneticPr fontId="1"/>
  </si>
  <si>
    <t>C①</t>
    <phoneticPr fontId="1"/>
  </si>
  <si>
    <t>D①</t>
    <phoneticPr fontId="1"/>
  </si>
  <si>
    <t>A②</t>
    <phoneticPr fontId="1"/>
  </si>
  <si>
    <t>C②</t>
    <phoneticPr fontId="1"/>
  </si>
  <si>
    <t>D②</t>
    <phoneticPr fontId="1"/>
  </si>
  <si>
    <t>C③</t>
    <phoneticPr fontId="1"/>
  </si>
  <si>
    <t>D③</t>
    <phoneticPr fontId="1"/>
  </si>
  <si>
    <t>B④</t>
    <phoneticPr fontId="1"/>
  </si>
  <si>
    <t>C④</t>
    <phoneticPr fontId="1"/>
  </si>
  <si>
    <t>D④</t>
    <phoneticPr fontId="1"/>
  </si>
  <si>
    <t>C⑤</t>
    <phoneticPr fontId="1"/>
  </si>
  <si>
    <t>A⑤</t>
    <phoneticPr fontId="1"/>
  </si>
  <si>
    <t>B⑤</t>
    <phoneticPr fontId="1"/>
  </si>
  <si>
    <t>A③</t>
    <phoneticPr fontId="1"/>
  </si>
  <si>
    <t>B③</t>
    <phoneticPr fontId="1"/>
  </si>
  <si>
    <t>A④</t>
    <phoneticPr fontId="1"/>
  </si>
  <si>
    <t>A⑥</t>
    <phoneticPr fontId="1"/>
  </si>
  <si>
    <t>B⑥</t>
    <phoneticPr fontId="1"/>
  </si>
  <si>
    <t>D⑥</t>
    <phoneticPr fontId="1"/>
  </si>
  <si>
    <t>C⑥</t>
    <phoneticPr fontId="1"/>
  </si>
  <si>
    <t>試合時間</t>
    <rPh sb="0" eb="2">
      <t>シアイ</t>
    </rPh>
    <rPh sb="2" eb="4">
      <t>ジカン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</si>
  <si>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</si>
  <si>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</si>
  <si>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</si>
  <si>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</si>
  <si>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</si>
  <si>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</si>
  <si>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ＴＯＹＡＭＡ</t>
    <phoneticPr fontId="1"/>
  </si>
  <si>
    <t>トーナメント内のアルファベットはコートを表す</t>
    <rPh sb="6" eb="7">
      <t>ナイ</t>
    </rPh>
    <rPh sb="20" eb="21">
      <t>アラワ</t>
    </rPh>
    <phoneticPr fontId="1"/>
  </si>
  <si>
    <t>アルファベット隣の〇数字は試合時間を表す</t>
    <rPh sb="7" eb="8">
      <t>トナリ</t>
    </rPh>
    <rPh sb="10" eb="12">
      <t>スウジ</t>
    </rPh>
    <rPh sb="13" eb="15">
      <t>シアイ</t>
    </rPh>
    <rPh sb="15" eb="17">
      <t>ジカン</t>
    </rPh>
    <rPh sb="18" eb="19">
      <t>アラワ</t>
    </rPh>
    <phoneticPr fontId="1"/>
  </si>
  <si>
    <t>A組1位</t>
    <rPh sb="1" eb="2">
      <t>クミ</t>
    </rPh>
    <rPh sb="3" eb="4">
      <t>イ</t>
    </rPh>
    <phoneticPr fontId="1"/>
  </si>
  <si>
    <t>B組1位</t>
    <rPh sb="1" eb="2">
      <t>クミ</t>
    </rPh>
    <rPh sb="3" eb="4">
      <t>イ</t>
    </rPh>
    <phoneticPr fontId="1"/>
  </si>
  <si>
    <t>C組1位</t>
    <rPh sb="1" eb="2">
      <t>クミ</t>
    </rPh>
    <rPh sb="3" eb="4">
      <t>イ</t>
    </rPh>
    <phoneticPr fontId="1"/>
  </si>
  <si>
    <t>D組1位</t>
    <rPh sb="1" eb="2">
      <t>クミ</t>
    </rPh>
    <rPh sb="3" eb="4">
      <t>イ</t>
    </rPh>
    <phoneticPr fontId="1"/>
  </si>
  <si>
    <t>A組2位</t>
    <rPh sb="1" eb="2">
      <t>クミ</t>
    </rPh>
    <rPh sb="3" eb="4">
      <t>イ</t>
    </rPh>
    <phoneticPr fontId="1"/>
  </si>
  <si>
    <t>B組2位</t>
    <rPh sb="1" eb="2">
      <t>クミ</t>
    </rPh>
    <rPh sb="3" eb="4">
      <t>イ</t>
    </rPh>
    <phoneticPr fontId="1"/>
  </si>
  <si>
    <t>C組2位</t>
    <rPh sb="1" eb="2">
      <t>クミ</t>
    </rPh>
    <rPh sb="3" eb="4">
      <t>イ</t>
    </rPh>
    <phoneticPr fontId="1"/>
  </si>
  <si>
    <t>D組2位</t>
    <rPh sb="1" eb="2">
      <t>クミ</t>
    </rPh>
    <rPh sb="3" eb="4">
      <t>イ</t>
    </rPh>
    <phoneticPr fontId="1"/>
  </si>
  <si>
    <t>A組3位</t>
    <rPh sb="1" eb="2">
      <t>クミ</t>
    </rPh>
    <rPh sb="3" eb="4">
      <t>イ</t>
    </rPh>
    <phoneticPr fontId="1"/>
  </si>
  <si>
    <t>B組3位</t>
    <rPh sb="1" eb="2">
      <t>クミ</t>
    </rPh>
    <rPh sb="3" eb="4">
      <t>イ</t>
    </rPh>
    <phoneticPr fontId="1"/>
  </si>
  <si>
    <t>C組3位</t>
    <rPh sb="1" eb="2">
      <t>クミ</t>
    </rPh>
    <rPh sb="3" eb="4">
      <t>イ</t>
    </rPh>
    <phoneticPr fontId="1"/>
  </si>
  <si>
    <t>D組3位</t>
    <rPh sb="1" eb="2">
      <t>クミ</t>
    </rPh>
    <rPh sb="3" eb="4">
      <t>イ</t>
    </rPh>
    <phoneticPr fontId="1"/>
  </si>
  <si>
    <t>A組4位</t>
    <rPh sb="1" eb="2">
      <t>クミ</t>
    </rPh>
    <rPh sb="3" eb="4">
      <t>イ</t>
    </rPh>
    <phoneticPr fontId="1"/>
  </si>
  <si>
    <t>B組4位</t>
    <rPh sb="1" eb="2">
      <t>クミ</t>
    </rPh>
    <rPh sb="3" eb="4">
      <t>イ</t>
    </rPh>
    <phoneticPr fontId="1"/>
  </si>
  <si>
    <t>C組4位</t>
    <rPh sb="1" eb="2">
      <t>クミ</t>
    </rPh>
    <rPh sb="3" eb="4">
      <t>イ</t>
    </rPh>
    <phoneticPr fontId="1"/>
  </si>
  <si>
    <t>D組4位</t>
    <rPh sb="1" eb="2">
      <t>クミ</t>
    </rPh>
    <rPh sb="3" eb="4">
      <t>イ</t>
    </rPh>
    <phoneticPr fontId="1"/>
  </si>
  <si>
    <t>A組5位</t>
    <rPh sb="1" eb="2">
      <t>クミ</t>
    </rPh>
    <rPh sb="3" eb="4">
      <t>イ</t>
    </rPh>
    <phoneticPr fontId="1"/>
  </si>
  <si>
    <t>B組5位</t>
    <rPh sb="1" eb="2">
      <t>クミ</t>
    </rPh>
    <rPh sb="3" eb="4">
      <t>イ</t>
    </rPh>
    <phoneticPr fontId="1"/>
  </si>
  <si>
    <t>C組5位</t>
    <rPh sb="1" eb="2">
      <t>クミ</t>
    </rPh>
    <rPh sb="3" eb="4">
      <t>イ</t>
    </rPh>
    <phoneticPr fontId="1"/>
  </si>
  <si>
    <t>D組5位</t>
    <rPh sb="1" eb="2">
      <t>クミ</t>
    </rPh>
    <rPh sb="3" eb="4">
      <t>イ</t>
    </rPh>
    <phoneticPr fontId="1"/>
  </si>
  <si>
    <t>JOINUS Jr FC</t>
    <phoneticPr fontId="1"/>
  </si>
  <si>
    <t>PALAISTRA U-12</t>
    <phoneticPr fontId="1"/>
  </si>
  <si>
    <t>神奈川県</t>
    <rPh sb="0" eb="4">
      <t>カナガワケン</t>
    </rPh>
    <phoneticPr fontId="1"/>
  </si>
  <si>
    <t>tonan前橋　U-12</t>
    <rPh sb="5" eb="7">
      <t>マエバシ</t>
    </rPh>
    <phoneticPr fontId="1"/>
  </si>
  <si>
    <t>菅原宏</t>
    <rPh sb="0" eb="2">
      <t>スガワラ</t>
    </rPh>
    <rPh sb="2" eb="3">
      <t>ヒロシ</t>
    </rPh>
    <phoneticPr fontId="1"/>
  </si>
  <si>
    <t>大河原和男</t>
    <rPh sb="0" eb="3">
      <t>オオカワラ</t>
    </rPh>
    <rPh sb="3" eb="5">
      <t>カズオ</t>
    </rPh>
    <phoneticPr fontId="1"/>
  </si>
  <si>
    <t>甘楽町</t>
    <rPh sb="0" eb="2">
      <t>カンラ</t>
    </rPh>
    <rPh sb="2" eb="3">
      <t>マチ</t>
    </rPh>
    <phoneticPr fontId="1"/>
  </si>
  <si>
    <t>柳川美麿</t>
    <rPh sb="0" eb="2">
      <t>ヤナガワ</t>
    </rPh>
    <rPh sb="2" eb="3">
      <t>ミ</t>
    </rPh>
    <phoneticPr fontId="1"/>
  </si>
  <si>
    <t>高崎市</t>
    <rPh sb="0" eb="3">
      <t>タカサキシ</t>
    </rPh>
    <phoneticPr fontId="1"/>
  </si>
  <si>
    <t>FC長野</t>
    <rPh sb="2" eb="4">
      <t>ナガノ</t>
    </rPh>
    <phoneticPr fontId="1"/>
  </si>
  <si>
    <t>吉井JP</t>
    <rPh sb="0" eb="2">
      <t>ヨシイ</t>
    </rPh>
    <phoneticPr fontId="1"/>
  </si>
  <si>
    <t>前橋Jr</t>
    <rPh sb="0" eb="2">
      <t>マエバシ</t>
    </rPh>
    <phoneticPr fontId="1"/>
  </si>
  <si>
    <t>tonan前橋</t>
    <rPh sb="5" eb="7">
      <t>マエバシ</t>
    </rPh>
    <phoneticPr fontId="1"/>
  </si>
  <si>
    <t>宝泉東</t>
    <rPh sb="0" eb="2">
      <t>ホウセン</t>
    </rPh>
    <rPh sb="2" eb="3">
      <t>ヒガシ</t>
    </rPh>
    <phoneticPr fontId="1"/>
  </si>
  <si>
    <t>パレイストラ</t>
    <phoneticPr fontId="1"/>
  </si>
  <si>
    <t>ジョイナス</t>
    <phoneticPr fontId="1"/>
  </si>
  <si>
    <t>毛野</t>
    <rPh sb="0" eb="1">
      <t>ケ</t>
    </rPh>
    <rPh sb="1" eb="2">
      <t>ノ</t>
    </rPh>
    <phoneticPr fontId="1"/>
  </si>
  <si>
    <t>吉井JP</t>
    <rPh sb="0" eb="2">
      <t>ヨシイ</t>
    </rPh>
    <phoneticPr fontId="1"/>
  </si>
  <si>
    <t>【　3月24日（土）】</t>
    <rPh sb="8" eb="9">
      <t>ツチ</t>
    </rPh>
    <phoneticPr fontId="3"/>
  </si>
  <si>
    <t>パレイストラ</t>
    <phoneticPr fontId="1"/>
  </si>
  <si>
    <t>宝泉東</t>
    <rPh sb="0" eb="3">
      <t>ホウセンヒガシ</t>
    </rPh>
    <phoneticPr fontId="1"/>
  </si>
  <si>
    <t>山田淳二</t>
    <rPh sb="0" eb="2">
      <t>ヤマダ</t>
    </rPh>
    <rPh sb="2" eb="3">
      <t>ジュン</t>
    </rPh>
    <rPh sb="3" eb="4">
      <t>ニ</t>
    </rPh>
    <phoneticPr fontId="1"/>
  </si>
  <si>
    <t>【　３月２４日（土）】</t>
    <rPh sb="8" eb="9">
      <t>ツチ</t>
    </rPh>
    <phoneticPr fontId="3"/>
  </si>
  <si>
    <t>大和北FC</t>
    <rPh sb="0" eb="2">
      <t>ヤマト</t>
    </rPh>
    <rPh sb="2" eb="3">
      <t>キタ</t>
    </rPh>
    <phoneticPr fontId="1"/>
  </si>
  <si>
    <t>文庫FC</t>
    <rPh sb="0" eb="2">
      <t>ブンコ</t>
    </rPh>
    <phoneticPr fontId="1"/>
  </si>
  <si>
    <t>FC NIIGATA Jr</t>
    <phoneticPr fontId="1"/>
  </si>
  <si>
    <t>FC CIVETTA 深谷</t>
    <rPh sb="11" eb="13">
      <t>フカヤ</t>
    </rPh>
    <phoneticPr fontId="1"/>
  </si>
  <si>
    <t>文庫</t>
    <rPh sb="0" eb="2">
      <t>ブンコ</t>
    </rPh>
    <phoneticPr fontId="1"/>
  </si>
  <si>
    <t>東誠一郎</t>
    <rPh sb="0" eb="1">
      <t>アズマ</t>
    </rPh>
    <rPh sb="1" eb="2">
      <t>セイ</t>
    </rPh>
    <rPh sb="2" eb="4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</si>
</sst>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4"/>
      <color theme="1"/>
      <name val="HGP明朝E"/>
      <family val="1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5" tint="-0.249977111117893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4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7" tint="0.3999755851924192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ashDot">
        <color indexed="64"/>
      </right>
      <top style="dotted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otted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0" fillId="0" borderId="7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>
      <alignment vertical="center"/>
    </xf>
    <xf numFmtId="0" fontId="8" fillId="0" borderId="35" xfId="0" applyFont="1" applyBorder="1">
      <alignment vertical="center"/>
    </xf>
    <xf numFmtId="0" fontId="0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3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7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13" fillId="2" borderId="51" xfId="0" applyFont="1" applyFill="1" applyBorder="1" applyAlignment="1" applyProtection="1">
      <alignment horizontal="center" vertical="center" shrinkToFit="1"/>
      <protection hidden="1"/>
    </xf>
    <xf numFmtId="0" fontId="13" fillId="3" borderId="51" xfId="0" applyFont="1" applyFill="1" applyBorder="1" applyAlignment="1" applyProtection="1">
      <alignment horizontal="center" vertical="center" shrinkToFit="1"/>
      <protection hidden="1"/>
    </xf>
    <xf numFmtId="0" fontId="15" fillId="2" borderId="33" xfId="0" applyFont="1" applyFill="1" applyBorder="1" applyAlignment="1" applyProtection="1">
      <alignment horizontal="center" vertical="center" shrinkToFit="1"/>
      <protection hidden="1"/>
    </xf>
    <xf numFmtId="0" fontId="15" fillId="3" borderId="33" xfId="0" applyFont="1" applyFill="1" applyBorder="1" applyAlignment="1" applyProtection="1">
      <alignment horizontal="center" vertical="center" shrinkToFit="1"/>
      <protection hidden="1"/>
    </xf>
    <xf numFmtId="0" fontId="4" fillId="2" borderId="33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58" xfId="0" applyFont="1" applyFill="1" applyBorder="1" applyAlignment="1">
      <alignment vertical="center" shrinkToFit="1"/>
    </xf>
    <xf numFmtId="0" fontId="0" fillId="2" borderId="59" xfId="0" applyFont="1" applyFill="1" applyBorder="1" applyAlignment="1">
      <alignment vertical="center" shrinkToFit="1"/>
    </xf>
    <xf numFmtId="0" fontId="0" fillId="2" borderId="60" xfId="0" applyFont="1" applyFill="1" applyBorder="1" applyAlignment="1">
      <alignment vertical="center" shrinkToFit="1"/>
    </xf>
    <xf numFmtId="0" fontId="0" fillId="2" borderId="15" xfId="0" applyFon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61" xfId="0" applyFont="1" applyFill="1" applyBorder="1" applyAlignment="1">
      <alignment vertical="center" shrinkToFit="1"/>
    </xf>
    <xf numFmtId="0" fontId="0" fillId="2" borderId="62" xfId="0" applyFont="1" applyFill="1" applyBorder="1" applyAlignment="1">
      <alignment vertical="center" shrinkToFit="1"/>
    </xf>
    <xf numFmtId="0" fontId="0" fillId="2" borderId="63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0" fontId="9" fillId="2" borderId="15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0" fillId="2" borderId="15" xfId="0" applyFill="1" applyBorder="1">
      <alignment vertical="center"/>
    </xf>
    <xf numFmtId="0" fontId="9" fillId="2" borderId="29" xfId="0" applyFont="1" applyFill="1" applyBorder="1" applyAlignment="1">
      <alignment vertical="center" shrinkToFit="1"/>
    </xf>
    <xf numFmtId="0" fontId="9" fillId="2" borderId="33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0" fillId="2" borderId="0" xfId="0" applyFill="1" applyAlignment="1">
      <alignment vertical="center"/>
    </xf>
    <xf numFmtId="0" fontId="0" fillId="6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64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distributed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distributed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 applyAlignment="1">
      <alignment horizontal="distributed" vertical="center" shrinkToFit="1"/>
    </xf>
    <xf numFmtId="176" fontId="0" fillId="2" borderId="0" xfId="0" applyNumberFormat="1" applyFill="1" applyBorder="1" applyAlignment="1">
      <alignment horizontal="distributed" vertical="center" shrinkToFit="1"/>
    </xf>
    <xf numFmtId="176" fontId="0" fillId="2" borderId="7" xfId="0" applyNumberFormat="1" applyFill="1" applyBorder="1" applyAlignment="1">
      <alignment horizontal="distributed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2" borderId="0" xfId="0" applyNumberFormat="1" applyFill="1" applyBorder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 applyAlignment="1">
      <alignment vertical="center" textRotation="255"/>
    </xf>
    <xf numFmtId="0" fontId="22" fillId="0" borderId="0" xfId="0" applyFont="1" applyAlignment="1">
      <alignment horizontal="center" vertical="center"/>
    </xf>
    <xf numFmtId="0" fontId="21" fillId="0" borderId="33" xfId="0" applyFont="1" applyBorder="1">
      <alignment vertical="center"/>
    </xf>
    <xf numFmtId="0" fontId="21" fillId="0" borderId="47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45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67" xfId="0" applyFont="1" applyBorder="1">
      <alignment vertical="center"/>
    </xf>
    <xf numFmtId="0" fontId="21" fillId="0" borderId="69" xfId="0" applyFont="1" applyBorder="1">
      <alignment vertical="center"/>
    </xf>
    <xf numFmtId="0" fontId="21" fillId="0" borderId="70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65" xfId="0" applyFont="1" applyBorder="1">
      <alignment vertical="center"/>
    </xf>
    <xf numFmtId="0" fontId="21" fillId="0" borderId="66" xfId="0" applyFont="1" applyBorder="1">
      <alignment vertical="center"/>
    </xf>
    <xf numFmtId="0" fontId="21" fillId="0" borderId="68" xfId="0" applyFont="1" applyBorder="1">
      <alignment vertical="center"/>
    </xf>
    <xf numFmtId="0" fontId="21" fillId="0" borderId="73" xfId="0" applyFont="1" applyBorder="1">
      <alignment vertical="center"/>
    </xf>
    <xf numFmtId="0" fontId="21" fillId="0" borderId="74" xfId="0" applyFont="1" applyBorder="1">
      <alignment vertical="center"/>
    </xf>
    <xf numFmtId="0" fontId="21" fillId="0" borderId="75" xfId="0" applyFont="1" applyBorder="1">
      <alignment vertical="center"/>
    </xf>
    <xf numFmtId="0" fontId="21" fillId="0" borderId="76" xfId="0" applyFont="1" applyBorder="1">
      <alignment vertical="center"/>
    </xf>
    <xf numFmtId="0" fontId="21" fillId="0" borderId="77" xfId="0" applyFont="1" applyBorder="1">
      <alignment vertical="center"/>
    </xf>
    <xf numFmtId="0" fontId="21" fillId="0" borderId="78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71" xfId="0" applyFont="1" applyBorder="1">
      <alignment vertical="center"/>
    </xf>
    <xf numFmtId="0" fontId="23" fillId="0" borderId="0" xfId="0" applyFont="1" applyAlignment="1">
      <alignment vertical="center"/>
    </xf>
    <xf numFmtId="0" fontId="2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81" xfId="0" applyFont="1" applyBorder="1">
      <alignment vertical="center"/>
    </xf>
    <xf numFmtId="0" fontId="9" fillId="0" borderId="1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 shrinkToFit="1"/>
    </xf>
    <xf numFmtId="0" fontId="29" fillId="0" borderId="58" xfId="0" applyFont="1" applyFill="1" applyBorder="1" applyAlignment="1">
      <alignment vertical="center" shrinkToFit="1"/>
    </xf>
    <xf numFmtId="0" fontId="29" fillId="0" borderId="59" xfId="0" applyFont="1" applyFill="1" applyBorder="1" applyAlignment="1">
      <alignment vertical="center" shrinkToFit="1"/>
    </xf>
    <xf numFmtId="0" fontId="29" fillId="0" borderId="60" xfId="0" applyFont="1" applyFill="1" applyBorder="1" applyAlignment="1">
      <alignment vertical="center" shrinkToFit="1"/>
    </xf>
    <xf numFmtId="0" fontId="29" fillId="0" borderId="61" xfId="0" applyFont="1" applyFill="1" applyBorder="1" applyAlignment="1">
      <alignment vertical="center" shrinkToFit="1"/>
    </xf>
    <xf numFmtId="0" fontId="29" fillId="0" borderId="62" xfId="0" applyFont="1" applyFill="1" applyBorder="1" applyAlignment="1">
      <alignment vertical="center" shrinkToFit="1"/>
    </xf>
    <xf numFmtId="0" fontId="29" fillId="0" borderId="63" xfId="0" applyFont="1" applyFill="1" applyBorder="1" applyAlignment="1">
      <alignment vertical="center" shrinkToFit="1"/>
    </xf>
    <xf numFmtId="0" fontId="29" fillId="2" borderId="58" xfId="0" applyFont="1" applyFill="1" applyBorder="1" applyAlignment="1">
      <alignment vertical="center" shrinkToFit="1"/>
    </xf>
    <xf numFmtId="0" fontId="29" fillId="2" borderId="59" xfId="0" applyFont="1" applyFill="1" applyBorder="1" applyAlignment="1">
      <alignment vertical="center" shrinkToFit="1"/>
    </xf>
    <xf numFmtId="0" fontId="29" fillId="2" borderId="60" xfId="0" applyFont="1" applyFill="1" applyBorder="1" applyAlignment="1">
      <alignment vertical="center" shrinkToFit="1"/>
    </xf>
    <xf numFmtId="0" fontId="29" fillId="2" borderId="61" xfId="0" applyFont="1" applyFill="1" applyBorder="1" applyAlignment="1">
      <alignment vertical="center" shrinkToFit="1"/>
    </xf>
    <xf numFmtId="0" fontId="29" fillId="2" borderId="62" xfId="0" applyFont="1" applyFill="1" applyBorder="1" applyAlignment="1">
      <alignment vertical="center" shrinkToFit="1"/>
    </xf>
    <xf numFmtId="0" fontId="29" fillId="2" borderId="63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176" fontId="0" fillId="2" borderId="45" xfId="0" applyNumberFormat="1" applyFill="1" applyBorder="1" applyAlignment="1">
      <alignment horizontal="center" vertical="center" shrinkToFit="1"/>
    </xf>
    <xf numFmtId="176" fontId="0" fillId="2" borderId="37" xfId="0" applyNumberFormat="1" applyFill="1" applyBorder="1">
      <alignment vertical="center"/>
    </xf>
    <xf numFmtId="176" fontId="0" fillId="2" borderId="46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37" xfId="0" applyNumberFormat="1" applyFill="1" applyBorder="1" applyAlignment="1">
      <alignment horizontal="center" vertical="center" shrinkToFit="1"/>
    </xf>
    <xf numFmtId="176" fontId="0" fillId="2" borderId="46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 shrinkToFit="1"/>
    </xf>
    <xf numFmtId="176" fontId="0" fillId="2" borderId="29" xfId="0" applyNumberFormat="1" applyFill="1" applyBorder="1" applyAlignment="1">
      <alignment horizontal="center" vertical="center" shrinkToFit="1"/>
    </xf>
    <xf numFmtId="176" fontId="0" fillId="2" borderId="33" xfId="0" applyNumberFormat="1" applyFill="1" applyBorder="1" applyAlignment="1">
      <alignment horizontal="center" vertical="center" shrinkToFit="1"/>
    </xf>
    <xf numFmtId="176" fontId="0" fillId="2" borderId="47" xfId="0" applyNumberForma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2" borderId="15" xfId="0" applyFill="1" applyBorder="1" applyAlignment="1">
      <alignment vertical="center"/>
    </xf>
    <xf numFmtId="0" fontId="0" fillId="4" borderId="2" xfId="0" applyFill="1" applyBorder="1" applyAlignment="1">
      <alignment horizontal="center" vertical="center" shrinkToFit="1"/>
    </xf>
    <xf numFmtId="176" fontId="28" fillId="0" borderId="0" xfId="0" applyNumberFormat="1" applyFont="1" applyFill="1" applyBorder="1" applyAlignment="1">
      <alignment horizontal="left" vertical="center" shrinkToFit="1"/>
    </xf>
    <xf numFmtId="176" fontId="28" fillId="0" borderId="33" xfId="0" applyNumberFormat="1" applyFont="1" applyFill="1" applyBorder="1" applyAlignment="1">
      <alignment horizontal="left" vertical="center" shrinkToFi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176" fontId="0" fillId="3" borderId="45" xfId="0" applyNumberFormat="1" applyFill="1" applyBorder="1" applyAlignment="1">
      <alignment horizontal="center" vertical="center" shrinkToFit="1"/>
    </xf>
    <xf numFmtId="176" fontId="0" fillId="3" borderId="37" xfId="0" applyNumberFormat="1" applyFill="1" applyBorder="1" applyAlignment="1">
      <alignment horizontal="center" vertical="center" shrinkToFit="1"/>
    </xf>
    <xf numFmtId="176" fontId="0" fillId="3" borderId="46" xfId="0" applyNumberForma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29" xfId="0" applyNumberFormat="1" applyFill="1" applyBorder="1" applyAlignment="1">
      <alignment horizontal="center" vertical="center" shrinkToFit="1"/>
    </xf>
    <xf numFmtId="176" fontId="0" fillId="3" borderId="33" xfId="0" applyNumberFormat="1" applyFill="1" applyBorder="1" applyAlignment="1">
      <alignment horizontal="center" vertical="center" shrinkToFit="1"/>
    </xf>
    <xf numFmtId="176" fontId="0" fillId="3" borderId="47" xfId="0" applyNumberForma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4" fillId="2" borderId="15" xfId="0" applyFont="1" applyFill="1" applyBorder="1" applyAlignment="1">
      <alignment vertical="center"/>
    </xf>
    <xf numFmtId="176" fontId="28" fillId="0" borderId="37" xfId="0" applyNumberFormat="1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left" vertical="center" shrinkToFit="1"/>
    </xf>
    <xf numFmtId="176" fontId="0" fillId="0" borderId="33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 shrinkToFit="1"/>
    </xf>
    <xf numFmtId="176" fontId="0" fillId="3" borderId="37" xfId="0" applyNumberFormat="1" applyFill="1" applyBorder="1" applyAlignment="1">
      <alignment horizontal="left" vertical="center" shrinkToFit="1"/>
    </xf>
    <xf numFmtId="176" fontId="0" fillId="3" borderId="33" xfId="0" applyNumberFormat="1" applyFill="1" applyBorder="1" applyAlignment="1">
      <alignment horizontal="left" vertical="center" shrinkToFit="1"/>
    </xf>
    <xf numFmtId="0" fontId="0" fillId="5" borderId="45" xfId="0" applyFill="1" applyBorder="1" applyAlignment="1">
      <alignment horizontal="center" vertical="center" shrinkToFit="1"/>
    </xf>
    <xf numFmtId="0" fontId="0" fillId="5" borderId="46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4" fillId="5" borderId="46" xfId="0" applyFont="1" applyFill="1" applyBorder="1" applyAlignment="1">
      <alignment horizontal="center" vertical="center" shrinkToFit="1"/>
    </xf>
    <xf numFmtId="0" fontId="4" fillId="5" borderId="29" xfId="0" applyFont="1" applyFill="1" applyBorder="1" applyAlignment="1">
      <alignment horizontal="center" vertical="center" shrinkToFit="1"/>
    </xf>
    <xf numFmtId="0" fontId="4" fillId="5" borderId="47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3" borderId="45" xfId="0" applyNumberFormat="1" applyFont="1" applyFill="1" applyBorder="1" applyAlignment="1">
      <alignment horizontal="center" vertical="center" shrinkToFit="1"/>
    </xf>
    <xf numFmtId="0" fontId="4" fillId="3" borderId="37" xfId="0" applyNumberFormat="1" applyFont="1" applyFill="1" applyBorder="1" applyAlignment="1">
      <alignment horizontal="center" vertical="center" shrinkToFit="1"/>
    </xf>
    <xf numFmtId="0" fontId="4" fillId="3" borderId="29" xfId="0" applyNumberFormat="1" applyFont="1" applyFill="1" applyBorder="1" applyAlignment="1">
      <alignment horizontal="center" vertical="center" shrinkToFit="1"/>
    </xf>
    <xf numFmtId="0" fontId="4" fillId="3" borderId="33" xfId="0" applyNumberFormat="1" applyFont="1" applyFill="1" applyBorder="1" applyAlignment="1">
      <alignment horizontal="center" vertical="center" shrinkToFit="1"/>
    </xf>
    <xf numFmtId="0" fontId="4" fillId="3" borderId="46" xfId="0" applyNumberFormat="1" applyFont="1" applyFill="1" applyBorder="1" applyAlignment="1">
      <alignment horizontal="center" vertical="center" shrinkToFit="1"/>
    </xf>
    <xf numFmtId="0" fontId="4" fillId="3" borderId="47" xfId="0" applyNumberFormat="1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9" fillId="0" borderId="52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9" fillId="0" borderId="57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 applyProtection="1">
      <alignment horizontal="center" vertical="center" shrinkToFit="1"/>
      <protection hidden="1"/>
    </xf>
    <xf numFmtId="0" fontId="14" fillId="2" borderId="15" xfId="0" applyFont="1" applyFill="1" applyBorder="1">
      <alignment vertical="center"/>
    </xf>
    <xf numFmtId="0" fontId="17" fillId="2" borderId="0" xfId="0" applyFont="1" applyFill="1" applyAlignment="1" applyProtection="1">
      <alignment horizontal="center" vertical="center" shrinkToFit="1"/>
      <protection hidden="1"/>
    </xf>
    <xf numFmtId="0" fontId="14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6" borderId="0" xfId="0" applyFill="1" applyBorder="1" applyAlignment="1">
      <alignment horizontal="left" vertical="center" shrinkToFit="1"/>
    </xf>
    <xf numFmtId="0" fontId="0" fillId="6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right" vertical="center"/>
    </xf>
    <xf numFmtId="49" fontId="0" fillId="0" borderId="7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176" fontId="0" fillId="6" borderId="37" xfId="0" applyNumberFormat="1" applyFont="1" applyFill="1" applyBorder="1" applyAlignment="1">
      <alignment horizontal="center" vertical="center" shrinkToFit="1"/>
    </xf>
    <xf numFmtId="176" fontId="0" fillId="6" borderId="46" xfId="0" applyNumberFormat="1" applyFont="1" applyFill="1" applyBorder="1" applyAlignment="1">
      <alignment horizontal="center" vertical="center" shrinkToFit="1"/>
    </xf>
    <xf numFmtId="176" fontId="0" fillId="6" borderId="33" xfId="0" applyNumberFormat="1" applyFont="1" applyFill="1" applyBorder="1" applyAlignment="1">
      <alignment horizontal="center" vertical="center" shrinkToFit="1"/>
    </xf>
    <xf numFmtId="176" fontId="0" fillId="6" borderId="47" xfId="0" applyNumberFormat="1" applyFont="1" applyFill="1" applyBorder="1" applyAlignment="1">
      <alignment horizontal="center" vertical="center" shrinkToFit="1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176" fontId="0" fillId="0" borderId="45" xfId="0" applyNumberFormat="1" applyFill="1" applyBorder="1" applyAlignment="1">
      <alignment horizontal="center" vertical="center" shrinkToFit="1"/>
    </xf>
    <xf numFmtId="176" fontId="0" fillId="0" borderId="37" xfId="0" applyNumberFormat="1" applyFill="1" applyBorder="1" applyAlignment="1">
      <alignment horizontal="center" vertical="center" shrinkToFit="1"/>
    </xf>
    <xf numFmtId="176" fontId="0" fillId="0" borderId="46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33" xfId="0" applyNumberFormat="1" applyFill="1" applyBorder="1" applyAlignment="1">
      <alignment horizontal="center" vertical="center" shrinkToFit="1"/>
    </xf>
    <xf numFmtId="176" fontId="0" fillId="0" borderId="47" xfId="0" applyNumberFormat="1" applyFill="1" applyBorder="1" applyAlignment="1">
      <alignment horizontal="center" vertical="center" shrinkToFit="1"/>
    </xf>
    <xf numFmtId="0" fontId="11" fillId="0" borderId="45" xfId="0" applyFont="1" applyFill="1" applyBorder="1" applyAlignment="1" applyProtection="1">
      <alignment horizontal="center" vertical="center" shrinkToFit="1"/>
    </xf>
    <xf numFmtId="0" fontId="11" fillId="0" borderId="37" xfId="0" applyFont="1" applyFill="1" applyBorder="1" applyAlignment="1" applyProtection="1">
      <alignment horizontal="center" vertical="center" shrinkToFit="1"/>
    </xf>
    <xf numFmtId="0" fontId="11" fillId="0" borderId="46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3" xfId="0" applyFont="1" applyFill="1" applyBorder="1" applyAlignment="1" applyProtection="1">
      <alignment horizontal="center" vertical="center" shrinkToFit="1"/>
    </xf>
    <xf numFmtId="0" fontId="11" fillId="0" borderId="47" xfId="0" applyFont="1" applyFill="1" applyBorder="1" applyAlignment="1" applyProtection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9" fillId="6" borderId="52" xfId="0" applyFont="1" applyFill="1" applyBorder="1" applyAlignment="1">
      <alignment horizontal="center" vertical="center" shrinkToFit="1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9" fillId="6" borderId="57" xfId="0" applyFont="1" applyFill="1" applyBorder="1" applyAlignment="1">
      <alignment horizontal="center" vertical="center" shrinkToFit="1"/>
    </xf>
    <xf numFmtId="176" fontId="26" fillId="2" borderId="45" xfId="0" applyNumberFormat="1" applyFont="1" applyFill="1" applyBorder="1" applyAlignment="1">
      <alignment horizontal="center" vertical="center" shrinkToFit="1"/>
    </xf>
    <xf numFmtId="176" fontId="26" fillId="2" borderId="37" xfId="0" applyNumberFormat="1" applyFont="1" applyFill="1" applyBorder="1" applyAlignment="1">
      <alignment horizontal="center" vertical="center" shrinkToFit="1"/>
    </xf>
    <xf numFmtId="176" fontId="26" fillId="2" borderId="46" xfId="0" applyNumberFormat="1" applyFont="1" applyFill="1" applyBorder="1" applyAlignment="1">
      <alignment horizontal="center" vertical="center" shrinkToFit="1"/>
    </xf>
    <xf numFmtId="176" fontId="26" fillId="2" borderId="15" xfId="0" applyNumberFormat="1" applyFont="1" applyFill="1" applyBorder="1" applyAlignment="1">
      <alignment horizontal="center" vertical="center" shrinkToFit="1"/>
    </xf>
    <xf numFmtId="176" fontId="26" fillId="2" borderId="0" xfId="0" applyNumberFormat="1" applyFont="1" applyFill="1" applyBorder="1" applyAlignment="1">
      <alignment horizontal="center" vertical="center" shrinkToFit="1"/>
    </xf>
    <xf numFmtId="176" fontId="26" fillId="2" borderId="7" xfId="0" applyNumberFormat="1" applyFont="1" applyFill="1" applyBorder="1" applyAlignment="1">
      <alignment horizontal="center" vertical="center" shrinkToFit="1"/>
    </xf>
    <xf numFmtId="176" fontId="26" fillId="2" borderId="29" xfId="0" applyNumberFormat="1" applyFont="1" applyFill="1" applyBorder="1" applyAlignment="1">
      <alignment horizontal="center" vertical="center" shrinkToFit="1"/>
    </xf>
    <xf numFmtId="176" fontId="26" fillId="2" borderId="33" xfId="0" applyNumberFormat="1" applyFont="1" applyFill="1" applyBorder="1" applyAlignment="1">
      <alignment horizontal="center" vertical="center" shrinkToFit="1"/>
    </xf>
    <xf numFmtId="176" fontId="26" fillId="2" borderId="47" xfId="0" applyNumberFormat="1" applyFont="1" applyFill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4" fillId="0" borderId="80" xfId="0" applyNumberFormat="1" applyFont="1" applyBorder="1" applyAlignment="1">
      <alignment horizontal="center" vertical="center"/>
    </xf>
    <xf numFmtId="20" fontId="24" fillId="0" borderId="43" xfId="0" applyNumberFormat="1" applyFont="1" applyBorder="1" applyAlignment="1">
      <alignment horizontal="center" vertical="center"/>
    </xf>
    <xf numFmtId="20" fontId="24" fillId="0" borderId="18" xfId="0" applyNumberFormat="1" applyFont="1" applyBorder="1" applyAlignment="1">
      <alignment horizontal="center" vertical="center"/>
    </xf>
    <xf numFmtId="20" fontId="24" fillId="0" borderId="25" xfId="0" applyNumberFormat="1" applyFont="1" applyBorder="1" applyAlignment="1">
      <alignment horizontal="center" vertical="center"/>
    </xf>
    <xf numFmtId="20" fontId="24" fillId="0" borderId="41" xfId="0" applyNumberFormat="1" applyFont="1" applyBorder="1" applyAlignment="1">
      <alignment horizontal="center" vertical="center"/>
    </xf>
    <xf numFmtId="20" fontId="24" fillId="0" borderId="26" xfId="0" applyNumberFormat="1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20" fontId="24" fillId="0" borderId="45" xfId="0" applyNumberFormat="1" applyFont="1" applyBorder="1" applyAlignment="1">
      <alignment horizontal="center" vertical="center"/>
    </xf>
    <xf numFmtId="20" fontId="24" fillId="0" borderId="37" xfId="0" applyNumberFormat="1" applyFont="1" applyBorder="1" applyAlignment="1">
      <alignment horizontal="center" vertical="center"/>
    </xf>
    <xf numFmtId="20" fontId="24" fillId="0" borderId="38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20" fontId="24" fillId="0" borderId="0" xfId="0" applyNumberFormat="1" applyFont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20" fontId="24" fillId="0" borderId="29" xfId="0" applyNumberFormat="1" applyFont="1" applyBorder="1" applyAlignment="1">
      <alignment horizontal="center" vertical="center"/>
    </xf>
    <xf numFmtId="20" fontId="24" fillId="0" borderId="33" xfId="0" applyNumberFormat="1" applyFont="1" applyBorder="1" applyAlignment="1">
      <alignment horizontal="center" vertical="center"/>
    </xf>
    <xf numFmtId="20" fontId="24" fillId="0" borderId="30" xfId="0" applyNumberFormat="1" applyFont="1" applyBorder="1" applyAlignment="1">
      <alignment horizontal="center" vertical="center"/>
    </xf>
    <xf numFmtId="20" fontId="24" fillId="0" borderId="1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4">
    <cellStyle name="ハイパーリンク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1232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tabSelected="1" workbookViewId="0">
      <selection activeCell="C43" sqref="C43"/>
    </sheetView>
  </sheetViews>
  <sheetFormatPr defaultRowHeight="13.5" x14ac:dyDescent="0.15"/>
  <sheetData>
    <row r="1" spans="1:11" s="1" customFormat="1" x14ac:dyDescent="0.15"/>
    <row r="2" spans="1:11" s="1" customFormat="1" x14ac:dyDescent="0.15"/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15">
      <c r="A4" s="1"/>
      <c r="B4" s="197" t="s">
        <v>111</v>
      </c>
      <c r="C4" s="197"/>
      <c r="D4" s="197"/>
      <c r="E4" s="197"/>
      <c r="F4" s="197"/>
      <c r="G4" s="197"/>
      <c r="H4" s="197"/>
      <c r="I4" s="197"/>
      <c r="J4" s="197"/>
      <c r="K4" s="1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15">
      <c r="A6" s="2"/>
      <c r="B6" s="3"/>
      <c r="C6" s="127" t="s">
        <v>0</v>
      </c>
      <c r="D6" s="128"/>
      <c r="E6" s="129" t="s">
        <v>1</v>
      </c>
      <c r="F6" s="128"/>
      <c r="G6" s="130" t="s">
        <v>2</v>
      </c>
      <c r="H6" s="128"/>
      <c r="I6" s="130" t="s">
        <v>3</v>
      </c>
      <c r="J6" s="131"/>
      <c r="K6" s="1"/>
    </row>
    <row r="7" spans="1:11" ht="18.75" x14ac:dyDescent="0.15">
      <c r="A7" s="4"/>
      <c r="B7" s="5">
        <v>1</v>
      </c>
      <c r="C7" s="132" t="s">
        <v>179</v>
      </c>
      <c r="D7" s="133"/>
      <c r="E7" s="134" t="s">
        <v>4</v>
      </c>
      <c r="F7" s="133"/>
      <c r="G7" s="135" t="s">
        <v>184</v>
      </c>
      <c r="H7" s="133"/>
      <c r="I7" s="134" t="s">
        <v>185</v>
      </c>
      <c r="J7" s="136"/>
      <c r="K7" s="1"/>
    </row>
    <row r="8" spans="1:11" ht="18.75" x14ac:dyDescent="0.15">
      <c r="A8" s="4"/>
      <c r="B8" s="6">
        <v>2</v>
      </c>
      <c r="C8" s="137" t="s">
        <v>182</v>
      </c>
      <c r="D8" s="138"/>
      <c r="E8" s="139" t="s">
        <v>187</v>
      </c>
      <c r="F8" s="140"/>
      <c r="G8" s="141" t="s">
        <v>183</v>
      </c>
      <c r="H8" s="138"/>
      <c r="I8" s="142" t="s">
        <v>7</v>
      </c>
      <c r="J8" s="143"/>
      <c r="K8" s="1"/>
    </row>
    <row r="9" spans="1:11" ht="18.75" x14ac:dyDescent="0.15">
      <c r="A9" s="4"/>
      <c r="B9" s="7">
        <v>3</v>
      </c>
      <c r="C9" s="144" t="s">
        <v>31</v>
      </c>
      <c r="D9" s="145"/>
      <c r="E9" s="142" t="s">
        <v>9</v>
      </c>
      <c r="F9" s="145"/>
      <c r="G9" s="142" t="s">
        <v>186</v>
      </c>
      <c r="H9" s="145"/>
      <c r="I9" s="142" t="s">
        <v>181</v>
      </c>
      <c r="J9" s="143"/>
      <c r="K9" s="1"/>
    </row>
    <row r="10" spans="1:11" ht="18.75" x14ac:dyDescent="0.15">
      <c r="A10" s="4"/>
      <c r="B10" s="8">
        <v>4</v>
      </c>
      <c r="C10" s="146" t="s">
        <v>57</v>
      </c>
      <c r="D10" s="147"/>
      <c r="E10" s="139" t="s">
        <v>147</v>
      </c>
      <c r="F10" s="140"/>
      <c r="G10" s="148" t="s">
        <v>197</v>
      </c>
      <c r="H10" s="145"/>
      <c r="I10" s="141" t="s">
        <v>10</v>
      </c>
      <c r="J10" s="149"/>
      <c r="K10" s="1"/>
    </row>
    <row r="11" spans="1:11" ht="18.75" x14ac:dyDescent="0.15">
      <c r="A11" s="4"/>
      <c r="B11" s="9">
        <v>5</v>
      </c>
      <c r="C11" s="150" t="s">
        <v>12</v>
      </c>
      <c r="D11" s="151"/>
      <c r="E11" s="152" t="s">
        <v>13</v>
      </c>
      <c r="F11" s="153"/>
      <c r="G11" s="154" t="s">
        <v>11</v>
      </c>
      <c r="H11" s="151"/>
      <c r="I11" s="152" t="s">
        <v>14</v>
      </c>
      <c r="J11" s="155"/>
      <c r="K11" s="1"/>
    </row>
    <row r="12" spans="1:11" s="1" customFormat="1" ht="18.75" x14ac:dyDescent="0.15">
      <c r="A12" s="2"/>
      <c r="B12" s="107"/>
      <c r="C12" s="21"/>
      <c r="D12" s="21"/>
      <c r="E12" s="21"/>
      <c r="F12" s="21"/>
      <c r="G12" s="21"/>
      <c r="H12" s="21"/>
      <c r="I12" s="21"/>
      <c r="J12" s="21"/>
    </row>
    <row r="13" spans="1:11" s="1" customFormat="1" ht="18.75" x14ac:dyDescent="0.15">
      <c r="A13" s="2"/>
      <c r="B13" s="107"/>
      <c r="C13" s="21"/>
      <c r="D13" s="21"/>
      <c r="E13" s="21"/>
      <c r="F13" s="21"/>
      <c r="G13" s="21"/>
      <c r="H13" s="21"/>
      <c r="I13" s="21"/>
      <c r="J13" s="21"/>
    </row>
    <row r="14" spans="1:11" s="1" customFormat="1" ht="18.75" x14ac:dyDescent="0.15">
      <c r="A14" s="2"/>
      <c r="B14" s="107"/>
      <c r="C14" s="21"/>
      <c r="D14" s="21"/>
      <c r="E14" s="21"/>
      <c r="F14" s="21"/>
      <c r="G14" s="21"/>
      <c r="H14" s="21"/>
      <c r="I14" s="21"/>
      <c r="J14" s="21"/>
    </row>
    <row r="15" spans="1:11" x14ac:dyDescent="0.15">
      <c r="A15" s="1"/>
      <c r="B15" s="10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</row>
    <row r="18" spans="1:11" ht="17.25" x14ac:dyDescent="0.15">
      <c r="A18" s="1"/>
      <c r="B18" s="156" t="s">
        <v>15</v>
      </c>
      <c r="C18" s="156"/>
      <c r="D18" s="156"/>
      <c r="E18" s="156"/>
      <c r="F18" s="156"/>
      <c r="G18" s="156"/>
      <c r="H18" s="156"/>
      <c r="I18" s="156"/>
      <c r="J18" s="156"/>
      <c r="K18" s="1"/>
    </row>
    <row r="19" spans="1:11" x14ac:dyDescent="0.15">
      <c r="A19" s="1"/>
      <c r="B19" s="11"/>
      <c r="C19" s="11"/>
      <c r="D19" s="11"/>
      <c r="E19" s="11"/>
      <c r="F19" s="11"/>
      <c r="G19" s="11"/>
      <c r="H19" s="11"/>
      <c r="I19" s="2"/>
      <c r="J19" s="1"/>
      <c r="K19" s="1"/>
    </row>
    <row r="20" spans="1:11" ht="17.25" x14ac:dyDescent="0.15">
      <c r="A20" s="1"/>
      <c r="B20" s="12"/>
      <c r="C20" s="157" t="s">
        <v>16</v>
      </c>
      <c r="D20" s="158"/>
      <c r="E20" s="158"/>
      <c r="F20" s="159"/>
      <c r="G20" s="160" t="s">
        <v>17</v>
      </c>
      <c r="H20" s="161"/>
      <c r="I20" s="160" t="s">
        <v>18</v>
      </c>
      <c r="J20" s="162"/>
      <c r="K20" s="1"/>
    </row>
    <row r="21" spans="1:11" ht="17.25" x14ac:dyDescent="0.15">
      <c r="A21" s="13"/>
      <c r="B21" s="14">
        <v>1</v>
      </c>
      <c r="C21" s="163" t="s">
        <v>5</v>
      </c>
      <c r="D21" s="164"/>
      <c r="E21" s="164"/>
      <c r="F21" s="165"/>
      <c r="G21" s="166" t="s">
        <v>19</v>
      </c>
      <c r="H21" s="167"/>
      <c r="I21" s="166" t="s">
        <v>20</v>
      </c>
      <c r="J21" s="168"/>
      <c r="K21" s="1"/>
    </row>
    <row r="22" spans="1:11" ht="17.25" x14ac:dyDescent="0.15">
      <c r="A22" s="13"/>
      <c r="B22" s="15">
        <v>2</v>
      </c>
      <c r="C22" s="169" t="s">
        <v>170</v>
      </c>
      <c r="D22" s="170"/>
      <c r="E22" s="170"/>
      <c r="F22" s="171"/>
      <c r="G22" s="172" t="s">
        <v>175</v>
      </c>
      <c r="H22" s="173"/>
      <c r="I22" s="172" t="s">
        <v>176</v>
      </c>
      <c r="J22" s="174"/>
      <c r="K22" s="1"/>
    </row>
    <row r="23" spans="1:11" ht="17.25" x14ac:dyDescent="0.15">
      <c r="A23" s="13"/>
      <c r="B23" s="15">
        <v>3</v>
      </c>
      <c r="C23" s="169" t="s">
        <v>21</v>
      </c>
      <c r="D23" s="170"/>
      <c r="E23" s="170"/>
      <c r="F23" s="171"/>
      <c r="G23" s="175" t="s">
        <v>22</v>
      </c>
      <c r="H23" s="176"/>
      <c r="I23" s="172" t="s">
        <v>20</v>
      </c>
      <c r="J23" s="174"/>
      <c r="K23" s="1"/>
    </row>
    <row r="24" spans="1:11" ht="17.25" x14ac:dyDescent="0.15">
      <c r="A24" s="13"/>
      <c r="B24" s="15">
        <v>4</v>
      </c>
      <c r="C24" s="169" t="s">
        <v>23</v>
      </c>
      <c r="D24" s="170"/>
      <c r="E24" s="170"/>
      <c r="F24" s="171"/>
      <c r="G24" s="172" t="s">
        <v>24</v>
      </c>
      <c r="H24" s="173"/>
      <c r="I24" s="177" t="s">
        <v>20</v>
      </c>
      <c r="J24" s="178"/>
      <c r="K24" s="1"/>
    </row>
    <row r="25" spans="1:11" ht="17.25" x14ac:dyDescent="0.15">
      <c r="A25" s="13"/>
      <c r="B25" s="15">
        <v>5</v>
      </c>
      <c r="C25" s="179" t="s">
        <v>25</v>
      </c>
      <c r="D25" s="180"/>
      <c r="E25" s="180"/>
      <c r="F25" s="181"/>
      <c r="G25" s="172" t="s">
        <v>26</v>
      </c>
      <c r="H25" s="173"/>
      <c r="I25" s="182" t="s">
        <v>27</v>
      </c>
      <c r="J25" s="183"/>
      <c r="K25" s="1"/>
    </row>
    <row r="26" spans="1:11" ht="17.25" x14ac:dyDescent="0.15">
      <c r="A26" s="13"/>
      <c r="B26" s="16">
        <v>6</v>
      </c>
      <c r="C26" s="169" t="s">
        <v>28</v>
      </c>
      <c r="D26" s="170"/>
      <c r="E26" s="170"/>
      <c r="F26" s="171"/>
      <c r="G26" s="172" t="s">
        <v>29</v>
      </c>
      <c r="H26" s="173"/>
      <c r="I26" s="184" t="s">
        <v>30</v>
      </c>
      <c r="J26" s="185"/>
      <c r="K26" s="1"/>
    </row>
    <row r="27" spans="1:11" ht="17.25" x14ac:dyDescent="0.15">
      <c r="A27" s="13"/>
      <c r="B27" s="16">
        <v>7</v>
      </c>
      <c r="C27" s="169" t="s">
        <v>31</v>
      </c>
      <c r="D27" s="170"/>
      <c r="E27" s="170"/>
      <c r="F27" s="171"/>
      <c r="G27" s="172" t="s">
        <v>32</v>
      </c>
      <c r="H27" s="173"/>
      <c r="I27" s="186" t="s">
        <v>33</v>
      </c>
      <c r="J27" s="187"/>
      <c r="K27" s="1"/>
    </row>
    <row r="28" spans="1:11" ht="17.25" x14ac:dyDescent="0.15">
      <c r="A28" s="13"/>
      <c r="B28" s="16">
        <v>8</v>
      </c>
      <c r="C28" s="169" t="s">
        <v>171</v>
      </c>
      <c r="D28" s="170"/>
      <c r="E28" s="170"/>
      <c r="F28" s="171"/>
      <c r="G28" s="172" t="s">
        <v>177</v>
      </c>
      <c r="H28" s="173"/>
      <c r="I28" s="172" t="s">
        <v>178</v>
      </c>
      <c r="J28" s="174"/>
      <c r="K28" s="1"/>
    </row>
    <row r="29" spans="1:11" ht="17.25" x14ac:dyDescent="0.15">
      <c r="A29" s="13"/>
      <c r="B29" s="16">
        <v>9</v>
      </c>
      <c r="C29" s="169" t="s">
        <v>34</v>
      </c>
      <c r="D29" s="170"/>
      <c r="E29" s="170"/>
      <c r="F29" s="171"/>
      <c r="G29" s="172" t="s">
        <v>35</v>
      </c>
      <c r="H29" s="173"/>
      <c r="I29" s="186" t="s">
        <v>33</v>
      </c>
      <c r="J29" s="187"/>
      <c r="K29" s="1"/>
    </row>
    <row r="30" spans="1:11" ht="17.25" x14ac:dyDescent="0.15">
      <c r="A30" s="13"/>
      <c r="B30" s="16">
        <v>10</v>
      </c>
      <c r="C30" s="169" t="s">
        <v>36</v>
      </c>
      <c r="D30" s="170"/>
      <c r="E30" s="170"/>
      <c r="F30" s="171"/>
      <c r="G30" s="172" t="s">
        <v>37</v>
      </c>
      <c r="H30" s="173"/>
      <c r="I30" s="177" t="s">
        <v>33</v>
      </c>
      <c r="J30" s="178"/>
      <c r="K30" s="1"/>
    </row>
    <row r="31" spans="1:11" ht="17.25" x14ac:dyDescent="0.15">
      <c r="A31" s="13"/>
      <c r="B31" s="16">
        <v>11</v>
      </c>
      <c r="C31" s="169" t="s">
        <v>173</v>
      </c>
      <c r="D31" s="170"/>
      <c r="E31" s="170"/>
      <c r="F31" s="171"/>
      <c r="G31" s="172" t="s">
        <v>174</v>
      </c>
      <c r="H31" s="173"/>
      <c r="I31" s="182" t="s">
        <v>27</v>
      </c>
      <c r="J31" s="183"/>
      <c r="K31" s="1"/>
    </row>
    <row r="32" spans="1:11" ht="17.25" x14ac:dyDescent="0.15">
      <c r="A32" s="13"/>
      <c r="B32" s="16">
        <v>12</v>
      </c>
      <c r="C32" s="169" t="s">
        <v>38</v>
      </c>
      <c r="D32" s="170"/>
      <c r="E32" s="170"/>
      <c r="F32" s="171"/>
      <c r="G32" s="172" t="s">
        <v>39</v>
      </c>
      <c r="H32" s="173"/>
      <c r="I32" s="182" t="s">
        <v>40</v>
      </c>
      <c r="J32" s="183"/>
      <c r="K32" s="1"/>
    </row>
    <row r="33" spans="1:11" ht="17.25" x14ac:dyDescent="0.15">
      <c r="A33" s="13"/>
      <c r="B33" s="16">
        <v>13</v>
      </c>
      <c r="C33" s="169" t="s">
        <v>41</v>
      </c>
      <c r="D33" s="170"/>
      <c r="E33" s="170"/>
      <c r="F33" s="171"/>
      <c r="G33" s="172" t="s">
        <v>42</v>
      </c>
      <c r="H33" s="173"/>
      <c r="I33" s="182" t="s">
        <v>43</v>
      </c>
      <c r="J33" s="183"/>
      <c r="K33" s="1"/>
    </row>
    <row r="34" spans="1:11" ht="17.25" x14ac:dyDescent="0.15">
      <c r="A34" s="13"/>
      <c r="B34" s="17">
        <v>14</v>
      </c>
      <c r="C34" s="169" t="s">
        <v>44</v>
      </c>
      <c r="D34" s="170"/>
      <c r="E34" s="170"/>
      <c r="F34" s="171"/>
      <c r="G34" s="172" t="s">
        <v>45</v>
      </c>
      <c r="H34" s="173"/>
      <c r="I34" s="186" t="s">
        <v>46</v>
      </c>
      <c r="J34" s="187"/>
      <c r="K34" s="1"/>
    </row>
    <row r="35" spans="1:11" ht="17.25" x14ac:dyDescent="0.15">
      <c r="A35" s="13"/>
      <c r="B35" s="16">
        <v>15</v>
      </c>
      <c r="C35" s="169" t="s">
        <v>47</v>
      </c>
      <c r="D35" s="170"/>
      <c r="E35" s="170"/>
      <c r="F35" s="171"/>
      <c r="G35" s="172" t="s">
        <v>48</v>
      </c>
      <c r="H35" s="173"/>
      <c r="I35" s="188" t="s">
        <v>49</v>
      </c>
      <c r="J35" s="189"/>
      <c r="K35" s="1"/>
    </row>
    <row r="36" spans="1:11" ht="17.25" x14ac:dyDescent="0.15">
      <c r="A36" s="13"/>
      <c r="B36" s="16">
        <v>16</v>
      </c>
      <c r="C36" s="169" t="s">
        <v>195</v>
      </c>
      <c r="D36" s="170"/>
      <c r="E36" s="170"/>
      <c r="F36" s="171"/>
      <c r="G36" s="172" t="s">
        <v>198</v>
      </c>
      <c r="H36" s="173"/>
      <c r="I36" s="186" t="s">
        <v>49</v>
      </c>
      <c r="J36" s="187"/>
      <c r="K36" s="1"/>
    </row>
    <row r="37" spans="1:11" ht="17.25" x14ac:dyDescent="0.15">
      <c r="A37" s="13"/>
      <c r="B37" s="16">
        <v>17</v>
      </c>
      <c r="C37" s="198" t="s">
        <v>194</v>
      </c>
      <c r="D37" s="199"/>
      <c r="E37" s="199"/>
      <c r="F37" s="200"/>
      <c r="G37" s="172" t="s">
        <v>191</v>
      </c>
      <c r="H37" s="173"/>
      <c r="I37" s="186" t="s">
        <v>172</v>
      </c>
      <c r="J37" s="187"/>
      <c r="K37" s="1"/>
    </row>
    <row r="38" spans="1:11" ht="17.25" x14ac:dyDescent="0.15">
      <c r="A38" s="13"/>
      <c r="B38" s="17">
        <v>18</v>
      </c>
      <c r="C38" s="169" t="s">
        <v>196</v>
      </c>
      <c r="D38" s="170"/>
      <c r="E38" s="170"/>
      <c r="F38" s="171"/>
      <c r="G38" s="172" t="s">
        <v>51</v>
      </c>
      <c r="H38" s="173"/>
      <c r="I38" s="188" t="s">
        <v>50</v>
      </c>
      <c r="J38" s="189"/>
      <c r="K38" s="1"/>
    </row>
    <row r="39" spans="1:11" ht="17.25" x14ac:dyDescent="0.15">
      <c r="A39" s="13"/>
      <c r="B39" s="16">
        <v>19</v>
      </c>
      <c r="C39" s="169" t="s">
        <v>193</v>
      </c>
      <c r="D39" s="170"/>
      <c r="E39" s="170"/>
      <c r="F39" s="171"/>
      <c r="G39" s="172" t="s">
        <v>52</v>
      </c>
      <c r="H39" s="173"/>
      <c r="I39" s="186" t="s">
        <v>53</v>
      </c>
      <c r="J39" s="187"/>
      <c r="K39" s="1"/>
    </row>
    <row r="40" spans="1:11" ht="17.25" x14ac:dyDescent="0.15">
      <c r="A40" s="13"/>
      <c r="B40" s="18">
        <v>20</v>
      </c>
      <c r="C40" s="190" t="s">
        <v>54</v>
      </c>
      <c r="D40" s="191"/>
      <c r="E40" s="191"/>
      <c r="F40" s="192"/>
      <c r="G40" s="193" t="s">
        <v>55</v>
      </c>
      <c r="H40" s="194"/>
      <c r="I40" s="195" t="s">
        <v>56</v>
      </c>
      <c r="J40" s="196"/>
      <c r="K40" s="1"/>
    </row>
    <row r="41" spans="1:11" x14ac:dyDescent="0.15">
      <c r="A41" s="19"/>
      <c r="B41" s="20"/>
      <c r="C41" s="1"/>
      <c r="D41" s="1"/>
      <c r="E41" s="1"/>
      <c r="F41" s="1"/>
      <c r="G41" s="1"/>
      <c r="H41" s="1"/>
      <c r="I41" s="1"/>
      <c r="J41" s="1"/>
      <c r="K41" s="2"/>
    </row>
    <row r="42" spans="1:11" x14ac:dyDescent="0.1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89">
    <mergeCell ref="C40:F40"/>
    <mergeCell ref="G40:H40"/>
    <mergeCell ref="I40:J40"/>
    <mergeCell ref="B4:J4"/>
    <mergeCell ref="C38:F38"/>
    <mergeCell ref="G38:H38"/>
    <mergeCell ref="I38:J38"/>
    <mergeCell ref="C39:F39"/>
    <mergeCell ref="G39:H39"/>
    <mergeCell ref="I39:J39"/>
    <mergeCell ref="C36:F36"/>
    <mergeCell ref="G36:H36"/>
    <mergeCell ref="I36:J36"/>
    <mergeCell ref="C37:F37"/>
    <mergeCell ref="G37:H37"/>
    <mergeCell ref="I37:J37"/>
    <mergeCell ref="C34:F34"/>
    <mergeCell ref="G34:H34"/>
    <mergeCell ref="I34:J34"/>
    <mergeCell ref="C35:F35"/>
    <mergeCell ref="G35:H35"/>
    <mergeCell ref="I35:J35"/>
    <mergeCell ref="C32:F32"/>
    <mergeCell ref="G32:H32"/>
    <mergeCell ref="I32:J32"/>
    <mergeCell ref="C33:F33"/>
    <mergeCell ref="G33:H33"/>
    <mergeCell ref="I33:J33"/>
    <mergeCell ref="C30:F30"/>
    <mergeCell ref="G30:H30"/>
    <mergeCell ref="I30:J30"/>
    <mergeCell ref="C31:F31"/>
    <mergeCell ref="G31:H31"/>
    <mergeCell ref="I31:J31"/>
    <mergeCell ref="C28:F28"/>
    <mergeCell ref="G28:H28"/>
    <mergeCell ref="I28:J28"/>
    <mergeCell ref="C29:F29"/>
    <mergeCell ref="G29:H29"/>
    <mergeCell ref="I29:J29"/>
    <mergeCell ref="C26:F26"/>
    <mergeCell ref="G26:H26"/>
    <mergeCell ref="I26:J26"/>
    <mergeCell ref="C27:F27"/>
    <mergeCell ref="G27:H27"/>
    <mergeCell ref="I27:J27"/>
    <mergeCell ref="C24:F24"/>
    <mergeCell ref="G24:H24"/>
    <mergeCell ref="I24:J24"/>
    <mergeCell ref="C25:F25"/>
    <mergeCell ref="G25:H25"/>
    <mergeCell ref="I25:J25"/>
    <mergeCell ref="C22:F22"/>
    <mergeCell ref="G22:H22"/>
    <mergeCell ref="I22:J22"/>
    <mergeCell ref="C23:F23"/>
    <mergeCell ref="G23:H23"/>
    <mergeCell ref="I23:J23"/>
    <mergeCell ref="B18:J18"/>
    <mergeCell ref="C20:F20"/>
    <mergeCell ref="G20:H20"/>
    <mergeCell ref="I20:J20"/>
    <mergeCell ref="C21:F21"/>
    <mergeCell ref="G21:H21"/>
    <mergeCell ref="I21:J21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70"/>
  <sheetViews>
    <sheetView topLeftCell="A4" workbookViewId="0">
      <selection activeCell="AS29" sqref="AS29"/>
    </sheetView>
  </sheetViews>
  <sheetFormatPr defaultRowHeight="13.5" x14ac:dyDescent="0.15"/>
  <cols>
    <col min="1" max="1" width="0.625" customWidth="1"/>
    <col min="2" max="51" width="1.875" customWidth="1"/>
    <col min="52" max="53" width="2.125" customWidth="1"/>
    <col min="54" max="54" width="1.875" customWidth="1"/>
  </cols>
  <sheetData>
    <row r="1" spans="1:58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23"/>
      <c r="S1" s="23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</row>
    <row r="2" spans="1:58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01" t="s">
        <v>103</v>
      </c>
      <c r="L2" s="201"/>
      <c r="M2" s="201"/>
      <c r="N2" s="202" t="s">
        <v>58</v>
      </c>
      <c r="O2" s="203"/>
      <c r="P2" s="24"/>
      <c r="Q2" s="204" t="s">
        <v>104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5" t="s">
        <v>59</v>
      </c>
      <c r="AC2" s="205"/>
      <c r="AD2" s="205"/>
      <c r="AE2" s="205"/>
      <c r="AF2" s="25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2"/>
      <c r="BA2" s="22"/>
      <c r="BB2" s="22"/>
      <c r="BC2" s="22"/>
      <c r="BD2" s="22"/>
      <c r="BE2" s="22"/>
      <c r="BF2" s="22"/>
    </row>
    <row r="3" spans="1:58" ht="13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01"/>
      <c r="L3" s="201"/>
      <c r="M3" s="201"/>
      <c r="N3" s="203"/>
      <c r="O3" s="203"/>
      <c r="P3" s="22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5"/>
      <c r="AC3" s="205"/>
      <c r="AD3" s="205"/>
      <c r="AE3" s="205"/>
      <c r="AF3" s="22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2"/>
      <c r="BA3" s="22"/>
      <c r="BB3" s="22"/>
      <c r="BC3" s="22"/>
      <c r="BD3" s="22"/>
      <c r="BE3" s="22"/>
      <c r="BF3" s="22"/>
    </row>
    <row r="4" spans="1:5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7"/>
      <c r="M4" s="27"/>
      <c r="N4" s="27"/>
      <c r="O4" s="27"/>
      <c r="P4" s="22"/>
      <c r="Q4" s="23"/>
      <c r="R4" s="23"/>
      <c r="S4" s="23"/>
      <c r="T4" s="23"/>
      <c r="U4" s="23"/>
      <c r="V4" s="23"/>
      <c r="W4" s="23"/>
      <c r="X4" s="23"/>
      <c r="Y4" s="27"/>
      <c r="Z4" s="27"/>
      <c r="AA4" s="27"/>
      <c r="AB4" s="28"/>
      <c r="AC4" s="28"/>
      <c r="AD4" s="22"/>
      <c r="AE4" s="22"/>
      <c r="AF4" s="2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2"/>
      <c r="BA4" s="22"/>
      <c r="BB4" s="22"/>
      <c r="BC4" s="22"/>
      <c r="BD4" s="22" t="s">
        <v>91</v>
      </c>
      <c r="BE4" s="22"/>
      <c r="BF4" s="22"/>
    </row>
    <row r="5" spans="1:58" ht="13.5" customHeight="1" x14ac:dyDescent="0.15">
      <c r="A5" s="22"/>
      <c r="B5" s="207" t="s">
        <v>102</v>
      </c>
      <c r="C5" s="208"/>
      <c r="D5" s="208"/>
      <c r="E5" s="213" t="s">
        <v>58</v>
      </c>
      <c r="F5" s="214"/>
      <c r="G5" s="215"/>
      <c r="H5" s="219" t="str">
        <f>C8</f>
        <v>FC長野</v>
      </c>
      <c r="I5" s="220"/>
      <c r="J5" s="220"/>
      <c r="K5" s="220"/>
      <c r="L5" s="221"/>
      <c r="M5" s="219" t="str">
        <f>C10</f>
        <v>tonan前橋</v>
      </c>
      <c r="N5" s="228"/>
      <c r="O5" s="228"/>
      <c r="P5" s="228"/>
      <c r="Q5" s="229"/>
      <c r="R5" s="219" t="str">
        <f>C12</f>
        <v>FC九合</v>
      </c>
      <c r="S5" s="228"/>
      <c r="T5" s="228"/>
      <c r="U5" s="228"/>
      <c r="V5" s="229"/>
      <c r="W5" s="219" t="str">
        <f>C14</f>
        <v>FCチベッタ</v>
      </c>
      <c r="X5" s="228"/>
      <c r="Y5" s="228"/>
      <c r="Z5" s="228"/>
      <c r="AA5" s="229"/>
      <c r="AB5" s="219" t="str">
        <f>C16</f>
        <v>青山</v>
      </c>
      <c r="AC5" s="228"/>
      <c r="AD5" s="228"/>
      <c r="AE5" s="228"/>
      <c r="AF5" s="229"/>
      <c r="AG5" s="259"/>
      <c r="AH5" s="260"/>
      <c r="AI5" s="260"/>
      <c r="AJ5" s="260"/>
      <c r="AK5" s="261"/>
      <c r="AL5" s="259"/>
      <c r="AM5" s="260"/>
      <c r="AN5" s="260"/>
      <c r="AO5" s="260"/>
      <c r="AP5" s="261"/>
      <c r="AQ5" s="240" t="s">
        <v>60</v>
      </c>
      <c r="AR5" s="215"/>
      <c r="AS5" s="240" t="s">
        <v>61</v>
      </c>
      <c r="AT5" s="215"/>
      <c r="AU5" s="240" t="s">
        <v>62</v>
      </c>
      <c r="AV5" s="215"/>
      <c r="AW5" s="240" t="s">
        <v>63</v>
      </c>
      <c r="AX5" s="214"/>
      <c r="AY5" s="215"/>
      <c r="AZ5" s="240" t="s">
        <v>64</v>
      </c>
      <c r="BA5" s="215"/>
      <c r="BB5" s="243"/>
      <c r="BC5" s="22"/>
      <c r="BD5" s="367" t="s">
        <v>92</v>
      </c>
      <c r="BE5" s="367" t="s">
        <v>93</v>
      </c>
      <c r="BF5" s="367" t="s">
        <v>64</v>
      </c>
    </row>
    <row r="6" spans="1:58" ht="13.5" customHeight="1" x14ac:dyDescent="0.15">
      <c r="A6" s="22"/>
      <c r="B6" s="209"/>
      <c r="C6" s="210"/>
      <c r="D6" s="210"/>
      <c r="E6" s="206"/>
      <c r="F6" s="206"/>
      <c r="G6" s="216"/>
      <c r="H6" s="222"/>
      <c r="I6" s="223"/>
      <c r="J6" s="223"/>
      <c r="K6" s="223"/>
      <c r="L6" s="224"/>
      <c r="M6" s="230"/>
      <c r="N6" s="231"/>
      <c r="O6" s="231"/>
      <c r="P6" s="231"/>
      <c r="Q6" s="232"/>
      <c r="R6" s="230"/>
      <c r="S6" s="231"/>
      <c r="T6" s="231"/>
      <c r="U6" s="231"/>
      <c r="V6" s="232"/>
      <c r="W6" s="230"/>
      <c r="X6" s="231"/>
      <c r="Y6" s="231"/>
      <c r="Z6" s="231"/>
      <c r="AA6" s="232"/>
      <c r="AB6" s="230"/>
      <c r="AC6" s="231"/>
      <c r="AD6" s="231"/>
      <c r="AE6" s="231"/>
      <c r="AF6" s="232"/>
      <c r="AG6" s="262"/>
      <c r="AH6" s="263"/>
      <c r="AI6" s="263"/>
      <c r="AJ6" s="263"/>
      <c r="AK6" s="264"/>
      <c r="AL6" s="262"/>
      <c r="AM6" s="263"/>
      <c r="AN6" s="263"/>
      <c r="AO6" s="263"/>
      <c r="AP6" s="264"/>
      <c r="AQ6" s="241"/>
      <c r="AR6" s="216"/>
      <c r="AS6" s="241"/>
      <c r="AT6" s="216"/>
      <c r="AU6" s="241"/>
      <c r="AV6" s="216"/>
      <c r="AW6" s="241"/>
      <c r="AX6" s="206"/>
      <c r="AY6" s="216"/>
      <c r="AZ6" s="241"/>
      <c r="BA6" s="216"/>
      <c r="BB6" s="243"/>
      <c r="BC6" s="22"/>
      <c r="BD6" s="368"/>
      <c r="BE6" s="368"/>
      <c r="BF6" s="368"/>
    </row>
    <row r="7" spans="1:58" ht="13.5" customHeight="1" x14ac:dyDescent="0.15">
      <c r="A7" s="22"/>
      <c r="B7" s="211"/>
      <c r="C7" s="212"/>
      <c r="D7" s="212"/>
      <c r="E7" s="217"/>
      <c r="F7" s="217"/>
      <c r="G7" s="218"/>
      <c r="H7" s="225"/>
      <c r="I7" s="226"/>
      <c r="J7" s="226"/>
      <c r="K7" s="226"/>
      <c r="L7" s="227"/>
      <c r="M7" s="233"/>
      <c r="N7" s="234"/>
      <c r="O7" s="234"/>
      <c r="P7" s="234"/>
      <c r="Q7" s="235"/>
      <c r="R7" s="233"/>
      <c r="S7" s="234"/>
      <c r="T7" s="234"/>
      <c r="U7" s="234"/>
      <c r="V7" s="235"/>
      <c r="W7" s="233"/>
      <c r="X7" s="234"/>
      <c r="Y7" s="234"/>
      <c r="Z7" s="234"/>
      <c r="AA7" s="235"/>
      <c r="AB7" s="233"/>
      <c r="AC7" s="234"/>
      <c r="AD7" s="234"/>
      <c r="AE7" s="234"/>
      <c r="AF7" s="235"/>
      <c r="AG7" s="265"/>
      <c r="AH7" s="266"/>
      <c r="AI7" s="266"/>
      <c r="AJ7" s="266"/>
      <c r="AK7" s="267"/>
      <c r="AL7" s="265"/>
      <c r="AM7" s="266"/>
      <c r="AN7" s="266"/>
      <c r="AO7" s="266"/>
      <c r="AP7" s="267"/>
      <c r="AQ7" s="242"/>
      <c r="AR7" s="218"/>
      <c r="AS7" s="242"/>
      <c r="AT7" s="218"/>
      <c r="AU7" s="242"/>
      <c r="AV7" s="218"/>
      <c r="AW7" s="242"/>
      <c r="AX7" s="217"/>
      <c r="AY7" s="218"/>
      <c r="AZ7" s="242"/>
      <c r="BA7" s="218"/>
      <c r="BB7" s="243"/>
      <c r="BC7" s="22"/>
      <c r="BD7" s="369"/>
      <c r="BE7" s="369"/>
      <c r="BF7" s="369"/>
    </row>
    <row r="8" spans="1:58" ht="14.25" customHeight="1" thickBot="1" x14ac:dyDescent="0.2">
      <c r="A8" s="22"/>
      <c r="B8" s="242">
        <v>1</v>
      </c>
      <c r="C8" s="245" t="s">
        <v>5</v>
      </c>
      <c r="D8" s="245"/>
      <c r="E8" s="245"/>
      <c r="F8" s="245"/>
      <c r="G8" s="245"/>
      <c r="H8" s="247"/>
      <c r="I8" s="248"/>
      <c r="J8" s="248"/>
      <c r="K8" s="248"/>
      <c r="L8" s="249"/>
      <c r="M8" s="253" t="str">
        <f>IF(ISBLANK(O43),"",O43)</f>
        <v/>
      </c>
      <c r="N8" s="254"/>
      <c r="O8" s="29" t="str">
        <f>IF(ISBLANK(O43),"",IF(M8&gt;P8,"○",IF(M8&lt;P8,"×","△")))</f>
        <v/>
      </c>
      <c r="P8" s="254" t="str">
        <f>IF(ISBLANK(S43),"",S43)</f>
        <v/>
      </c>
      <c r="Q8" s="257"/>
      <c r="R8" s="253" t="str">
        <f>IF(ISBLANK(O53),"",O53)</f>
        <v/>
      </c>
      <c r="S8" s="254"/>
      <c r="T8" s="29" t="str">
        <f>IF(ISBLANK(O53),"",IF(R8&gt;U8,"○",IF(R8&lt;U8,"×","△")))</f>
        <v/>
      </c>
      <c r="U8" s="254" t="str">
        <f>IF(ISBLANK(S53),"",S53)</f>
        <v/>
      </c>
      <c r="V8" s="257"/>
      <c r="W8" s="253" t="str">
        <f>IF(ISBLANK(O59),"",O59)</f>
        <v/>
      </c>
      <c r="X8" s="254"/>
      <c r="Y8" s="29" t="str">
        <f>IF(ISBLANK(O59),"",IF(W8&gt;Z8,"○",IF(W8&lt;Z8,"×","△")))</f>
        <v/>
      </c>
      <c r="Z8" s="254" t="str">
        <f>IF(ISBLANK(S59),"",S59)</f>
        <v/>
      </c>
      <c r="AA8" s="257"/>
      <c r="AB8" s="253" t="str">
        <f>IF(ISBLANK(O47),"",O47)</f>
        <v/>
      </c>
      <c r="AC8" s="254"/>
      <c r="AD8" s="29" t="str">
        <f>IF(ISBLANK(O47),"",IF(AB8&gt;AE8,"○",IF(AB8&lt;AE8,"×","△")))</f>
        <v/>
      </c>
      <c r="AE8" s="254" t="str">
        <f>IF(ISBLANK(S47),"",S47)</f>
        <v/>
      </c>
      <c r="AF8" s="257"/>
      <c r="AG8" s="236"/>
      <c r="AH8" s="237"/>
      <c r="AI8" s="30"/>
      <c r="AJ8" s="237"/>
      <c r="AK8" s="268"/>
      <c r="AL8" s="236"/>
      <c r="AM8" s="237"/>
      <c r="AN8" s="30"/>
      <c r="AO8" s="237"/>
      <c r="AP8" s="268"/>
      <c r="AQ8" s="270" t="str">
        <f>IF(ISBLANK($O$43),"",SUM(BD8*3+BE8))</f>
        <v/>
      </c>
      <c r="AR8" s="272"/>
      <c r="AS8" s="270" t="str">
        <f>IF(ISBLANK($O$43),"",SUM(H8)+SUM(M8)+SUM(R8)+SUM(W8)+SUM(AB8)+SUM(AG8)+SUM(AL8))</f>
        <v/>
      </c>
      <c r="AT8" s="272"/>
      <c r="AU8" s="270" t="str">
        <f>IF(ISBLANK($O$43),"",SUM(H8)+SUM(P8)+SUM(U8)+SUM(Z8)+SUM(AE8)+SUM(AJ8)+SUM(AO8))</f>
        <v/>
      </c>
      <c r="AV8" s="272"/>
      <c r="AW8" s="270" t="str">
        <f>IF(ISBLANK(O43),"",AS8-AU8)</f>
        <v/>
      </c>
      <c r="AX8" s="271"/>
      <c r="AY8" s="272"/>
      <c r="AZ8" s="276" t="str">
        <f>IF(ISBLANK($S$61),"",RANK($BF$8:$BF$17,$BF$8:$BF$17))</f>
        <v/>
      </c>
      <c r="BA8" s="276"/>
      <c r="BB8" s="277" t="str">
        <f>IF(ISBLANK(O43),"",AQ8*10000+AW8*100+AS8)</f>
        <v/>
      </c>
      <c r="BC8" s="22"/>
      <c r="BD8" s="370">
        <f>COUNTIF(H8:AP9,"○")</f>
        <v>0</v>
      </c>
      <c r="BE8" s="370">
        <f>COUNTIF(H8:AP9,"△")</f>
        <v>0</v>
      </c>
      <c r="BF8" s="370" t="e">
        <f>SUM(AQ8*10000+AW8*100+AS8)</f>
        <v>#VALUE!</v>
      </c>
    </row>
    <row r="9" spans="1:58" ht="14.25" x14ac:dyDescent="0.15">
      <c r="A9" s="22"/>
      <c r="B9" s="244"/>
      <c r="C9" s="246"/>
      <c r="D9" s="246"/>
      <c r="E9" s="246"/>
      <c r="F9" s="246"/>
      <c r="G9" s="246"/>
      <c r="H9" s="250"/>
      <c r="I9" s="251"/>
      <c r="J9" s="251"/>
      <c r="K9" s="251"/>
      <c r="L9" s="252"/>
      <c r="M9" s="255"/>
      <c r="N9" s="256"/>
      <c r="O9" s="31"/>
      <c r="P9" s="256"/>
      <c r="Q9" s="258"/>
      <c r="R9" s="255"/>
      <c r="S9" s="256"/>
      <c r="T9" s="31"/>
      <c r="U9" s="256"/>
      <c r="V9" s="258"/>
      <c r="W9" s="255"/>
      <c r="X9" s="256"/>
      <c r="Y9" s="31"/>
      <c r="Z9" s="256"/>
      <c r="AA9" s="258"/>
      <c r="AB9" s="255"/>
      <c r="AC9" s="256"/>
      <c r="AD9" s="31"/>
      <c r="AE9" s="256"/>
      <c r="AF9" s="258"/>
      <c r="AG9" s="238"/>
      <c r="AH9" s="239"/>
      <c r="AI9" s="32"/>
      <c r="AJ9" s="239"/>
      <c r="AK9" s="269"/>
      <c r="AL9" s="238"/>
      <c r="AM9" s="239"/>
      <c r="AN9" s="32"/>
      <c r="AO9" s="239"/>
      <c r="AP9" s="269"/>
      <c r="AQ9" s="273"/>
      <c r="AR9" s="275"/>
      <c r="AS9" s="273"/>
      <c r="AT9" s="275"/>
      <c r="AU9" s="273"/>
      <c r="AV9" s="275"/>
      <c r="AW9" s="273"/>
      <c r="AX9" s="274"/>
      <c r="AY9" s="275"/>
      <c r="AZ9" s="276"/>
      <c r="BA9" s="276"/>
      <c r="BB9" s="277"/>
      <c r="BC9" s="22"/>
      <c r="BD9" s="370"/>
      <c r="BE9" s="370"/>
      <c r="BF9" s="370"/>
    </row>
    <row r="10" spans="1:58" ht="14.25" customHeight="1" thickBot="1" x14ac:dyDescent="0.2">
      <c r="A10" s="22"/>
      <c r="B10" s="244">
        <v>2</v>
      </c>
      <c r="C10" s="278" t="s">
        <v>182</v>
      </c>
      <c r="D10" s="278"/>
      <c r="E10" s="278"/>
      <c r="F10" s="278"/>
      <c r="G10" s="278"/>
      <c r="H10" s="253" t="str">
        <f>IF(ISBLANK(S43),"",S43)</f>
        <v/>
      </c>
      <c r="I10" s="254"/>
      <c r="J10" s="29" t="str">
        <f>IF(ISBLANK(O43),"",IF(H10&gt;K10,"○",IF(H10&lt;K10,"×","△")))</f>
        <v/>
      </c>
      <c r="K10" s="254" t="str">
        <f>IF(ISBLANK(O43),"",O43)</f>
        <v/>
      </c>
      <c r="L10" s="257"/>
      <c r="M10" s="247"/>
      <c r="N10" s="248"/>
      <c r="O10" s="279"/>
      <c r="P10" s="248"/>
      <c r="Q10" s="249"/>
      <c r="R10" s="253" t="str">
        <f>IF(ISBLANK(O49),"",O49)</f>
        <v/>
      </c>
      <c r="S10" s="254"/>
      <c r="T10" s="29" t="str">
        <f>IF(ISBLANK(O49),"",IF(R10&gt;U10,"○",IF(R10&lt;U10,"×","△")))</f>
        <v/>
      </c>
      <c r="U10" s="254" t="str">
        <f>IF(ISBLANK(S49),"",S49)</f>
        <v/>
      </c>
      <c r="V10" s="257"/>
      <c r="W10" s="253" t="str">
        <f>IF(ISBLANK(O55),"",O55)</f>
        <v/>
      </c>
      <c r="X10" s="254"/>
      <c r="Y10" s="29" t="str">
        <f>IF(ISBLANK(O55),"",IF(W10&gt;Z10,"○",IF(W10&lt;Z10,"×","△")))</f>
        <v/>
      </c>
      <c r="Z10" s="254" t="str">
        <f>IF(ISBLANK(S55),"",S55)</f>
        <v/>
      </c>
      <c r="AA10" s="257"/>
      <c r="AB10" s="253" t="str">
        <f>IF(ISBLANK(O61),"",O61)</f>
        <v/>
      </c>
      <c r="AC10" s="254"/>
      <c r="AD10" s="29" t="str">
        <f>IF(ISBLANK(O61),"",IF(AB10&gt;AE10,"○",IF(AB10&lt;AE10,"×","△")))</f>
        <v/>
      </c>
      <c r="AE10" s="254" t="str">
        <f>IF(ISBLANK(S61),"",S61)</f>
        <v/>
      </c>
      <c r="AF10" s="257"/>
      <c r="AG10" s="236"/>
      <c r="AH10" s="237"/>
      <c r="AI10" s="30"/>
      <c r="AJ10" s="237"/>
      <c r="AK10" s="268"/>
      <c r="AL10" s="236"/>
      <c r="AM10" s="237"/>
      <c r="AN10" s="30"/>
      <c r="AO10" s="237"/>
      <c r="AP10" s="268"/>
      <c r="AQ10" s="270" t="str">
        <f>IF(ISBLANK($O$43),"",SUM(BD10*3+BE10))</f>
        <v/>
      </c>
      <c r="AR10" s="272"/>
      <c r="AS10" s="270" t="str">
        <f>IF(ISBLANK($O$43),"",SUM(H10)+SUM(M10)+SUM(R10)+SUM(W10)+SUM(AB10)+SUM(AG10)+SUM(AL10))</f>
        <v/>
      </c>
      <c r="AT10" s="272"/>
      <c r="AU10" s="270" t="str">
        <f>IF(ISBLANK($O$43),"",SUM(K10)+SUM(P10)+SUM(U10)+SUM(Z10)+SUM(AE10)+SUM(AJ10)+SUM(AO10))</f>
        <v/>
      </c>
      <c r="AV10" s="272"/>
      <c r="AW10" s="270" t="str">
        <f>IF(ISBLANK(O43),"",AS10-AU10)</f>
        <v/>
      </c>
      <c r="AX10" s="271"/>
      <c r="AY10" s="272"/>
      <c r="AZ10" s="276" t="str">
        <f>IF(ISBLANK($S$61),"",RANK($BF$8:$BF$17,$BF$8:$BF$17))</f>
        <v/>
      </c>
      <c r="BA10" s="276"/>
      <c r="BB10" s="277" t="str">
        <f>IF(ISBLANK(S43),"",AQ10*10000+AW10*100+AS10)</f>
        <v/>
      </c>
      <c r="BC10" s="22"/>
      <c r="BD10" s="370">
        <f>COUNTIF(H10:AP11,"○")</f>
        <v>0</v>
      </c>
      <c r="BE10" s="370">
        <f>COUNTIF(H10:AP11,"△")</f>
        <v>0</v>
      </c>
      <c r="BF10" s="370" t="e">
        <f>SUM(AQ10*10000+AW10*100+AS10)</f>
        <v>#VALUE!</v>
      </c>
    </row>
    <row r="11" spans="1:58" ht="14.25" x14ac:dyDescent="0.15">
      <c r="A11" s="22"/>
      <c r="B11" s="244"/>
      <c r="C11" s="246"/>
      <c r="D11" s="246"/>
      <c r="E11" s="246"/>
      <c r="F11" s="246"/>
      <c r="G11" s="246"/>
      <c r="H11" s="255"/>
      <c r="I11" s="256"/>
      <c r="J11" s="33"/>
      <c r="K11" s="256"/>
      <c r="L11" s="258"/>
      <c r="M11" s="250"/>
      <c r="N11" s="251"/>
      <c r="O11" s="251"/>
      <c r="P11" s="251"/>
      <c r="Q11" s="252"/>
      <c r="R11" s="255"/>
      <c r="S11" s="256"/>
      <c r="T11" s="31"/>
      <c r="U11" s="256"/>
      <c r="V11" s="258"/>
      <c r="W11" s="255"/>
      <c r="X11" s="256"/>
      <c r="Y11" s="31"/>
      <c r="Z11" s="256"/>
      <c r="AA11" s="258"/>
      <c r="AB11" s="255"/>
      <c r="AC11" s="256"/>
      <c r="AD11" s="31"/>
      <c r="AE11" s="256"/>
      <c r="AF11" s="258"/>
      <c r="AG11" s="238"/>
      <c r="AH11" s="239"/>
      <c r="AI11" s="32"/>
      <c r="AJ11" s="239"/>
      <c r="AK11" s="269"/>
      <c r="AL11" s="238"/>
      <c r="AM11" s="239"/>
      <c r="AN11" s="32"/>
      <c r="AO11" s="239"/>
      <c r="AP11" s="269"/>
      <c r="AQ11" s="273"/>
      <c r="AR11" s="275"/>
      <c r="AS11" s="273"/>
      <c r="AT11" s="275"/>
      <c r="AU11" s="273"/>
      <c r="AV11" s="275"/>
      <c r="AW11" s="273"/>
      <c r="AX11" s="274"/>
      <c r="AY11" s="275"/>
      <c r="AZ11" s="276"/>
      <c r="BA11" s="276"/>
      <c r="BB11" s="277"/>
      <c r="BC11" s="22"/>
      <c r="BD11" s="370"/>
      <c r="BE11" s="370"/>
      <c r="BF11" s="370"/>
    </row>
    <row r="12" spans="1:58" ht="14.25" customHeight="1" thickBot="1" x14ac:dyDescent="0.2">
      <c r="A12" s="22"/>
      <c r="B12" s="244">
        <v>3</v>
      </c>
      <c r="C12" s="278" t="s">
        <v>31</v>
      </c>
      <c r="D12" s="278"/>
      <c r="E12" s="278"/>
      <c r="F12" s="278"/>
      <c r="G12" s="278"/>
      <c r="H12" s="253" t="str">
        <f>U8</f>
        <v/>
      </c>
      <c r="I12" s="254"/>
      <c r="J12" s="29" t="str">
        <f>IF(ISBLANK(O53),"",IF(H12&gt;K12,"○",IF(H12&lt;K12,"×","△")))</f>
        <v/>
      </c>
      <c r="K12" s="254" t="str">
        <f>R8</f>
        <v/>
      </c>
      <c r="L12" s="257"/>
      <c r="M12" s="253" t="str">
        <f>U10</f>
        <v/>
      </c>
      <c r="N12" s="254"/>
      <c r="O12" s="29" t="str">
        <f>IF(ISBLANK(O49),"",IF(M12&gt;P12,"○",IF(M12&lt;P12,"×","△")))</f>
        <v/>
      </c>
      <c r="P12" s="254" t="str">
        <f>R10</f>
        <v/>
      </c>
      <c r="Q12" s="257"/>
      <c r="R12" s="247"/>
      <c r="S12" s="248"/>
      <c r="T12" s="248"/>
      <c r="U12" s="248"/>
      <c r="V12" s="249"/>
      <c r="W12" s="253" t="str">
        <f>IF(ISBLANK(O45),"",O45)</f>
        <v/>
      </c>
      <c r="X12" s="254"/>
      <c r="Y12" s="29" t="str">
        <f>IF(ISBLANK(O45),"",IF(W12&gt;Z12,"○",IF(W12&lt;Z12,"×","△")))</f>
        <v/>
      </c>
      <c r="Z12" s="254" t="str">
        <f>IF(ISBLANK(S45),"",S45)</f>
        <v/>
      </c>
      <c r="AA12" s="257"/>
      <c r="AB12" s="253" t="str">
        <f>IF(ISBLANK(O57),"",O57)</f>
        <v/>
      </c>
      <c r="AC12" s="254"/>
      <c r="AD12" s="29" t="str">
        <f>IF(ISBLANK(O57),"",IF(AB12&gt;AE12,"○",IF(AB12&lt;AE12,"×","△")))</f>
        <v/>
      </c>
      <c r="AE12" s="254" t="str">
        <f>IF(ISBLANK(S57),"",S57)</f>
        <v/>
      </c>
      <c r="AF12" s="257"/>
      <c r="AG12" s="236"/>
      <c r="AH12" s="237"/>
      <c r="AI12" s="30"/>
      <c r="AJ12" s="237"/>
      <c r="AK12" s="268"/>
      <c r="AL12" s="236"/>
      <c r="AM12" s="237"/>
      <c r="AN12" s="30"/>
      <c r="AO12" s="237"/>
      <c r="AP12" s="268"/>
      <c r="AQ12" s="270" t="str">
        <f>IF(ISBLANK($O$43),"",SUM(BD12*3+BE12))</f>
        <v/>
      </c>
      <c r="AR12" s="272"/>
      <c r="AS12" s="270" t="str">
        <f>IF(ISBLANK($O$43),"",SUM(H12)+SUM(M12)+SUM(R12)+SUM(W12)+SUM(AB12)+SUM(AG12)+SUM(AL12))</f>
        <v/>
      </c>
      <c r="AT12" s="272"/>
      <c r="AU12" s="270" t="str">
        <f>IF(ISBLANK($O$43),"",SUM(K12)+SUM(P12)+SUM(U12)+SUM(Z12)+SUM(AE12)+SUM(AJ12)+SUM(AO12))</f>
        <v/>
      </c>
      <c r="AV12" s="272"/>
      <c r="AW12" s="270" t="str">
        <f>IF(ISBLANK(O43),"",AS12-AU12)</f>
        <v/>
      </c>
      <c r="AX12" s="271"/>
      <c r="AY12" s="272"/>
      <c r="AZ12" s="276" t="str">
        <f>IF(ISBLANK($S$61),"",RANK($BF$8:$BF$17,$BF$8:$BF$17))</f>
        <v/>
      </c>
      <c r="BA12" s="276"/>
      <c r="BB12" s="277" t="str">
        <f>IF(ISBLANK(O45),"",AQ12*10000+AW12*100+AS12)</f>
        <v/>
      </c>
      <c r="BC12" s="22"/>
      <c r="BD12" s="370">
        <f>COUNTIF(H12:AP13,"○")</f>
        <v>0</v>
      </c>
      <c r="BE12" s="370">
        <f>COUNTIF(H12:AP13,"△")</f>
        <v>0</v>
      </c>
      <c r="BF12" s="370" t="e">
        <f>SUM(AQ12*10000+AW12*100+AS12)</f>
        <v>#VALUE!</v>
      </c>
    </row>
    <row r="13" spans="1:58" ht="14.25" x14ac:dyDescent="0.15">
      <c r="A13" s="22"/>
      <c r="B13" s="244"/>
      <c r="C13" s="246"/>
      <c r="D13" s="246"/>
      <c r="E13" s="246"/>
      <c r="F13" s="246"/>
      <c r="G13" s="246"/>
      <c r="H13" s="255"/>
      <c r="I13" s="256"/>
      <c r="J13" s="33"/>
      <c r="K13" s="256"/>
      <c r="L13" s="258"/>
      <c r="M13" s="255"/>
      <c r="N13" s="256"/>
      <c r="O13" s="33"/>
      <c r="P13" s="256"/>
      <c r="Q13" s="258"/>
      <c r="R13" s="250"/>
      <c r="S13" s="251"/>
      <c r="T13" s="251"/>
      <c r="U13" s="251"/>
      <c r="V13" s="252"/>
      <c r="W13" s="255"/>
      <c r="X13" s="256"/>
      <c r="Y13" s="31"/>
      <c r="Z13" s="256"/>
      <c r="AA13" s="258"/>
      <c r="AB13" s="255"/>
      <c r="AC13" s="256"/>
      <c r="AD13" s="31"/>
      <c r="AE13" s="256"/>
      <c r="AF13" s="258"/>
      <c r="AG13" s="238"/>
      <c r="AH13" s="239"/>
      <c r="AI13" s="32"/>
      <c r="AJ13" s="239"/>
      <c r="AK13" s="269"/>
      <c r="AL13" s="238"/>
      <c r="AM13" s="239"/>
      <c r="AN13" s="32"/>
      <c r="AO13" s="239"/>
      <c r="AP13" s="269"/>
      <c r="AQ13" s="273"/>
      <c r="AR13" s="275"/>
      <c r="AS13" s="273"/>
      <c r="AT13" s="275"/>
      <c r="AU13" s="273"/>
      <c r="AV13" s="275"/>
      <c r="AW13" s="273"/>
      <c r="AX13" s="274"/>
      <c r="AY13" s="275"/>
      <c r="AZ13" s="276"/>
      <c r="BA13" s="276"/>
      <c r="BB13" s="277"/>
      <c r="BC13" s="22"/>
      <c r="BD13" s="370"/>
      <c r="BE13" s="370"/>
      <c r="BF13" s="370"/>
    </row>
    <row r="14" spans="1:58" ht="14.25" customHeight="1" thickBot="1" x14ac:dyDescent="0.2">
      <c r="A14" s="22"/>
      <c r="B14" s="244">
        <v>4</v>
      </c>
      <c r="C14" s="280" t="s">
        <v>101</v>
      </c>
      <c r="D14" s="280"/>
      <c r="E14" s="280"/>
      <c r="F14" s="280"/>
      <c r="G14" s="280"/>
      <c r="H14" s="253" t="str">
        <f>Z8</f>
        <v/>
      </c>
      <c r="I14" s="254"/>
      <c r="J14" s="29" t="str">
        <f>IF(ISBLANK(O59),"",IF(H14&gt;K14,"○",IF(H14&lt;K14,"×","△")))</f>
        <v/>
      </c>
      <c r="K14" s="254" t="str">
        <f>W8</f>
        <v/>
      </c>
      <c r="L14" s="257"/>
      <c r="M14" s="253" t="str">
        <f>Z10</f>
        <v/>
      </c>
      <c r="N14" s="254"/>
      <c r="O14" s="29" t="str">
        <f>IF(ISBLANK(O55),"",IF(M14&gt;P14,"○",IF(M14&lt;P14,"×","△")))</f>
        <v/>
      </c>
      <c r="P14" s="254" t="str">
        <f>W10</f>
        <v/>
      </c>
      <c r="Q14" s="257"/>
      <c r="R14" s="253" t="str">
        <f>Z12</f>
        <v/>
      </c>
      <c r="S14" s="254"/>
      <c r="T14" s="29" t="str">
        <f>IF(ISBLANK(O45),"",IF(R14&gt;U14,"○",IF(R14&lt;U14,"×","△")))</f>
        <v/>
      </c>
      <c r="U14" s="254" t="str">
        <f>W12</f>
        <v/>
      </c>
      <c r="V14" s="257"/>
      <c r="W14" s="247"/>
      <c r="X14" s="248"/>
      <c r="Y14" s="248"/>
      <c r="Z14" s="248"/>
      <c r="AA14" s="249"/>
      <c r="AB14" s="253" t="str">
        <f>IF(ISBLANK(O51),"",O51)</f>
        <v/>
      </c>
      <c r="AC14" s="254"/>
      <c r="AD14" s="29" t="str">
        <f>IF(ISBLANK(O51),"",IF(AB14&gt;AE14,"○",IF(AB14&lt;AE14,"×","△")))</f>
        <v/>
      </c>
      <c r="AE14" s="254" t="str">
        <f>IF(ISBLANK(S51),"",S51)</f>
        <v/>
      </c>
      <c r="AF14" s="257"/>
      <c r="AG14" s="236"/>
      <c r="AH14" s="237"/>
      <c r="AI14" s="30"/>
      <c r="AJ14" s="237"/>
      <c r="AK14" s="268"/>
      <c r="AL14" s="236"/>
      <c r="AM14" s="237"/>
      <c r="AN14" s="30"/>
      <c r="AO14" s="237"/>
      <c r="AP14" s="268"/>
      <c r="AQ14" s="270" t="str">
        <f>IF(ISBLANK($O$43),"",SUM(BD14*3+BE14))</f>
        <v/>
      </c>
      <c r="AR14" s="272"/>
      <c r="AS14" s="270" t="str">
        <f>IF(ISBLANK($O$43),"",SUM(H14)+SUM(M14)+SUM(R14)+SUM(W14)+SUM(AB14)+SUM(AG14)+SUM(AL14))</f>
        <v/>
      </c>
      <c r="AT14" s="272"/>
      <c r="AU14" s="270" t="str">
        <f>IF(ISBLANK($O$43),"",SUM(K14)+SUM(P14)+SUM(U14)+SUM(Z14)+SUM(AE14)+SUM(AJ14)+SUM(AO14))</f>
        <v/>
      </c>
      <c r="AV14" s="272"/>
      <c r="AW14" s="270" t="str">
        <f>IF(ISBLANK(O43),"",AS14-AU14)</f>
        <v/>
      </c>
      <c r="AX14" s="271"/>
      <c r="AY14" s="272"/>
      <c r="AZ14" s="276" t="str">
        <f>IF(ISBLANK($S$61),"",RANK($BF$8:$BF$17,$BF$8:$BF$17))</f>
        <v/>
      </c>
      <c r="BA14" s="276"/>
      <c r="BB14" s="277" t="str">
        <f>IF(ISBLANK(S45),"",AQ14*10000+AW14*100+AS14)</f>
        <v/>
      </c>
      <c r="BC14" s="22"/>
      <c r="BD14" s="370">
        <f>COUNTIF(H14:AP15,"○")</f>
        <v>0</v>
      </c>
      <c r="BE14" s="370">
        <f>COUNTIF(H14:AP15,"△")</f>
        <v>0</v>
      </c>
      <c r="BF14" s="370" t="e">
        <f>SUM(AQ14*10000+AW14*100+AS14)</f>
        <v>#VALUE!</v>
      </c>
    </row>
    <row r="15" spans="1:58" ht="14.25" x14ac:dyDescent="0.15">
      <c r="A15" s="22"/>
      <c r="B15" s="244"/>
      <c r="C15" s="281"/>
      <c r="D15" s="281"/>
      <c r="E15" s="281"/>
      <c r="F15" s="281"/>
      <c r="G15" s="281"/>
      <c r="H15" s="255"/>
      <c r="I15" s="256"/>
      <c r="J15" s="33"/>
      <c r="K15" s="256"/>
      <c r="L15" s="258"/>
      <c r="M15" s="255"/>
      <c r="N15" s="256"/>
      <c r="O15" s="33"/>
      <c r="P15" s="256"/>
      <c r="Q15" s="258"/>
      <c r="R15" s="255"/>
      <c r="S15" s="256"/>
      <c r="T15" s="33"/>
      <c r="U15" s="256"/>
      <c r="V15" s="258"/>
      <c r="W15" s="250"/>
      <c r="X15" s="251"/>
      <c r="Y15" s="251"/>
      <c r="Z15" s="251"/>
      <c r="AA15" s="252"/>
      <c r="AB15" s="255"/>
      <c r="AC15" s="256"/>
      <c r="AD15" s="31"/>
      <c r="AE15" s="256"/>
      <c r="AF15" s="258"/>
      <c r="AG15" s="238"/>
      <c r="AH15" s="239"/>
      <c r="AI15" s="32"/>
      <c r="AJ15" s="239"/>
      <c r="AK15" s="269"/>
      <c r="AL15" s="238"/>
      <c r="AM15" s="239"/>
      <c r="AN15" s="32"/>
      <c r="AO15" s="239"/>
      <c r="AP15" s="269"/>
      <c r="AQ15" s="273"/>
      <c r="AR15" s="275"/>
      <c r="AS15" s="273"/>
      <c r="AT15" s="275"/>
      <c r="AU15" s="273"/>
      <c r="AV15" s="275"/>
      <c r="AW15" s="273"/>
      <c r="AX15" s="274"/>
      <c r="AY15" s="275"/>
      <c r="AZ15" s="276"/>
      <c r="BA15" s="276"/>
      <c r="BB15" s="277"/>
      <c r="BC15" s="22"/>
      <c r="BD15" s="370"/>
      <c r="BE15" s="370"/>
      <c r="BF15" s="370"/>
    </row>
    <row r="16" spans="1:58" ht="14.25" customHeight="1" thickBot="1" x14ac:dyDescent="0.2">
      <c r="A16" s="22"/>
      <c r="B16" s="244">
        <v>5</v>
      </c>
      <c r="C16" s="280" t="s">
        <v>12</v>
      </c>
      <c r="D16" s="280"/>
      <c r="E16" s="280"/>
      <c r="F16" s="280"/>
      <c r="G16" s="280"/>
      <c r="H16" s="253" t="str">
        <f>AE8</f>
        <v/>
      </c>
      <c r="I16" s="254"/>
      <c r="J16" s="29" t="str">
        <f>IF(ISBLANK(O47),"",IF(H16&gt;K16,"○",IF(H16&lt;K16,"×","△")))</f>
        <v/>
      </c>
      <c r="K16" s="254" t="str">
        <f>AB8</f>
        <v/>
      </c>
      <c r="L16" s="257"/>
      <c r="M16" s="253" t="str">
        <f>AE10</f>
        <v/>
      </c>
      <c r="N16" s="254"/>
      <c r="O16" s="29" t="str">
        <f>IF(ISBLANK(O61),"",IF(M16&gt;P16,"○",IF(M16&lt;P16,"×","△")))</f>
        <v/>
      </c>
      <c r="P16" s="254" t="str">
        <f>AB10</f>
        <v/>
      </c>
      <c r="Q16" s="257"/>
      <c r="R16" s="253" t="str">
        <f>AE12</f>
        <v/>
      </c>
      <c r="S16" s="254"/>
      <c r="T16" s="29" t="str">
        <f>IF(ISBLANK(O57),"",IF(R16&gt;U16,"○",IF(R16&lt;U16,"×","△")))</f>
        <v/>
      </c>
      <c r="U16" s="254" t="str">
        <f>AB12</f>
        <v/>
      </c>
      <c r="V16" s="257"/>
      <c r="W16" s="253" t="str">
        <f>AE14</f>
        <v/>
      </c>
      <c r="X16" s="254"/>
      <c r="Y16" s="29" t="str">
        <f>IF(ISBLANK(O51),"",IF(W16&gt;Z16,"○",IF(W16&lt;Z16,"×","△")))</f>
        <v/>
      </c>
      <c r="Z16" s="254" t="str">
        <f>AB14</f>
        <v/>
      </c>
      <c r="AA16" s="257"/>
      <c r="AB16" s="247"/>
      <c r="AC16" s="248"/>
      <c r="AD16" s="248"/>
      <c r="AE16" s="248"/>
      <c r="AF16" s="249"/>
      <c r="AG16" s="236"/>
      <c r="AH16" s="237"/>
      <c r="AI16" s="30"/>
      <c r="AJ16" s="237"/>
      <c r="AK16" s="268"/>
      <c r="AL16" s="236"/>
      <c r="AM16" s="237"/>
      <c r="AN16" s="30"/>
      <c r="AO16" s="237"/>
      <c r="AP16" s="268"/>
      <c r="AQ16" s="270" t="str">
        <f>IF(ISBLANK($O$43),"",SUM(BD16*3+BE16))</f>
        <v/>
      </c>
      <c r="AR16" s="272"/>
      <c r="AS16" s="270" t="str">
        <f>IF(ISBLANK($O$43),"",SUM(H16)+SUM(M16)+SUM(R16)+SUM(W16)+SUM(AB16)+SUM(AG16)+SUM(AL16))</f>
        <v/>
      </c>
      <c r="AT16" s="272"/>
      <c r="AU16" s="270" t="str">
        <f>IF(ISBLANK($O$43),"",SUM(K16)+SUM(P16)+SUM(U16)+SUM(Z16)+SUM(AE16)+SUM(AJ16)+SUM(AO16))</f>
        <v/>
      </c>
      <c r="AV16" s="272"/>
      <c r="AW16" s="270" t="str">
        <f>IF(ISBLANK(O43),"",AS16-AU16)</f>
        <v/>
      </c>
      <c r="AX16" s="271"/>
      <c r="AY16" s="272"/>
      <c r="AZ16" s="276" t="str">
        <f>IF(ISBLANK($S$61),"",RANK($BF$8:$BF$17,$BF$8:$BF$17))</f>
        <v/>
      </c>
      <c r="BA16" s="276"/>
      <c r="BB16" s="277" t="str">
        <f>IF(ISBLANK(O47),"",AQ16*10000+AW16*100+AS16)</f>
        <v/>
      </c>
      <c r="BC16" s="22"/>
      <c r="BD16" s="370">
        <f>COUNTIF(H16:AP17,"○")</f>
        <v>0</v>
      </c>
      <c r="BE16" s="370">
        <f>COUNTIF(H16:AP17,"△")</f>
        <v>0</v>
      </c>
      <c r="BF16" s="370" t="e">
        <f>SUM(AQ16*10000+AW16*100+AS16)</f>
        <v>#VALUE!</v>
      </c>
    </row>
    <row r="17" spans="1:58" ht="14.25" x14ac:dyDescent="0.15">
      <c r="A17" s="22"/>
      <c r="B17" s="244"/>
      <c r="C17" s="281"/>
      <c r="D17" s="281"/>
      <c r="E17" s="281"/>
      <c r="F17" s="281"/>
      <c r="G17" s="281"/>
      <c r="H17" s="255"/>
      <c r="I17" s="256"/>
      <c r="J17" s="33"/>
      <c r="K17" s="256"/>
      <c r="L17" s="258"/>
      <c r="M17" s="255"/>
      <c r="N17" s="256"/>
      <c r="O17" s="33"/>
      <c r="P17" s="256"/>
      <c r="Q17" s="258"/>
      <c r="R17" s="255"/>
      <c r="S17" s="256"/>
      <c r="T17" s="33"/>
      <c r="U17" s="256"/>
      <c r="V17" s="258"/>
      <c r="W17" s="255"/>
      <c r="X17" s="256"/>
      <c r="Y17" s="33"/>
      <c r="Z17" s="256"/>
      <c r="AA17" s="258"/>
      <c r="AB17" s="250"/>
      <c r="AC17" s="251"/>
      <c r="AD17" s="251"/>
      <c r="AE17" s="251"/>
      <c r="AF17" s="252"/>
      <c r="AG17" s="238"/>
      <c r="AH17" s="239"/>
      <c r="AI17" s="32"/>
      <c r="AJ17" s="239"/>
      <c r="AK17" s="269"/>
      <c r="AL17" s="238"/>
      <c r="AM17" s="239"/>
      <c r="AN17" s="32"/>
      <c r="AO17" s="239"/>
      <c r="AP17" s="269"/>
      <c r="AQ17" s="273"/>
      <c r="AR17" s="275"/>
      <c r="AS17" s="273"/>
      <c r="AT17" s="275"/>
      <c r="AU17" s="273"/>
      <c r="AV17" s="275"/>
      <c r="AW17" s="273"/>
      <c r="AX17" s="274"/>
      <c r="AY17" s="275"/>
      <c r="AZ17" s="276"/>
      <c r="BA17" s="276"/>
      <c r="BB17" s="277"/>
      <c r="BC17" s="22"/>
      <c r="BD17" s="370"/>
      <c r="BE17" s="370"/>
      <c r="BF17" s="370"/>
    </row>
    <row r="18" spans="1:58" ht="14.25" customHeight="1" thickBot="1" x14ac:dyDescent="0.2">
      <c r="A18" s="22"/>
      <c r="B18" s="282"/>
      <c r="C18" s="283"/>
      <c r="D18" s="283"/>
      <c r="E18" s="283"/>
      <c r="F18" s="283"/>
      <c r="G18" s="283"/>
      <c r="H18" s="236"/>
      <c r="I18" s="237"/>
      <c r="J18" s="30"/>
      <c r="K18" s="237"/>
      <c r="L18" s="268"/>
      <c r="M18" s="236"/>
      <c r="N18" s="237"/>
      <c r="O18" s="30"/>
      <c r="P18" s="237"/>
      <c r="Q18" s="268"/>
      <c r="R18" s="236"/>
      <c r="S18" s="237"/>
      <c r="T18" s="30"/>
      <c r="U18" s="237"/>
      <c r="V18" s="268"/>
      <c r="W18" s="236"/>
      <c r="X18" s="237"/>
      <c r="Y18" s="30"/>
      <c r="Z18" s="237"/>
      <c r="AA18" s="268"/>
      <c r="AB18" s="295"/>
      <c r="AC18" s="296"/>
      <c r="AD18" s="30"/>
      <c r="AE18" s="296"/>
      <c r="AF18" s="299"/>
      <c r="AG18" s="301"/>
      <c r="AH18" s="302"/>
      <c r="AI18" s="302"/>
      <c r="AJ18" s="302"/>
      <c r="AK18" s="303"/>
      <c r="AL18" s="236"/>
      <c r="AM18" s="237"/>
      <c r="AN18" s="30"/>
      <c r="AO18" s="237"/>
      <c r="AP18" s="268"/>
      <c r="AQ18" s="289"/>
      <c r="AR18" s="290"/>
      <c r="AS18" s="289"/>
      <c r="AT18" s="290"/>
      <c r="AU18" s="289"/>
      <c r="AV18" s="290"/>
      <c r="AW18" s="289"/>
      <c r="AX18" s="293"/>
      <c r="AY18" s="290"/>
      <c r="AZ18" s="285"/>
      <c r="BA18" s="286"/>
      <c r="BB18" s="277" t="str">
        <f>IF(ISBLANK(S47),"",AQ18*10000+AW18*100+AS18)</f>
        <v/>
      </c>
      <c r="BC18" s="22"/>
      <c r="BD18" s="370">
        <f>COUNTIF(H20:AP21,"○")</f>
        <v>0</v>
      </c>
      <c r="BE18" s="370">
        <f>COUNTIF(H20:AP21,"△")</f>
        <v>0</v>
      </c>
      <c r="BF18" s="370">
        <f>SUM(AQ20*10000+AW20*100+AS20)</f>
        <v>0</v>
      </c>
    </row>
    <row r="19" spans="1:58" ht="14.25" x14ac:dyDescent="0.15">
      <c r="A19" s="22"/>
      <c r="B19" s="282"/>
      <c r="C19" s="284"/>
      <c r="D19" s="284"/>
      <c r="E19" s="284"/>
      <c r="F19" s="284"/>
      <c r="G19" s="284"/>
      <c r="H19" s="238"/>
      <c r="I19" s="239"/>
      <c r="J19" s="34"/>
      <c r="K19" s="239"/>
      <c r="L19" s="269"/>
      <c r="M19" s="238"/>
      <c r="N19" s="239"/>
      <c r="O19" s="34"/>
      <c r="P19" s="239"/>
      <c r="Q19" s="269"/>
      <c r="R19" s="238"/>
      <c r="S19" s="239"/>
      <c r="T19" s="34"/>
      <c r="U19" s="239"/>
      <c r="V19" s="269"/>
      <c r="W19" s="238"/>
      <c r="X19" s="239"/>
      <c r="Y19" s="34"/>
      <c r="Z19" s="239"/>
      <c r="AA19" s="269"/>
      <c r="AB19" s="297"/>
      <c r="AC19" s="298"/>
      <c r="AD19" s="34"/>
      <c r="AE19" s="298"/>
      <c r="AF19" s="300"/>
      <c r="AG19" s="304"/>
      <c r="AH19" s="305"/>
      <c r="AI19" s="305"/>
      <c r="AJ19" s="305"/>
      <c r="AK19" s="306"/>
      <c r="AL19" s="238"/>
      <c r="AM19" s="239"/>
      <c r="AN19" s="32"/>
      <c r="AO19" s="239"/>
      <c r="AP19" s="269"/>
      <c r="AQ19" s="291"/>
      <c r="AR19" s="292"/>
      <c r="AS19" s="291"/>
      <c r="AT19" s="292"/>
      <c r="AU19" s="291"/>
      <c r="AV19" s="292"/>
      <c r="AW19" s="291"/>
      <c r="AX19" s="294"/>
      <c r="AY19" s="292"/>
      <c r="AZ19" s="287"/>
      <c r="BA19" s="288"/>
      <c r="BB19" s="277"/>
      <c r="BC19" s="22"/>
      <c r="BD19" s="370"/>
      <c r="BE19" s="370"/>
      <c r="BF19" s="370"/>
    </row>
    <row r="20" spans="1:58" ht="14.25" customHeight="1" thickBot="1" x14ac:dyDescent="0.2">
      <c r="A20" s="22"/>
      <c r="B20" s="282"/>
      <c r="C20" s="283"/>
      <c r="D20" s="283"/>
      <c r="E20" s="283"/>
      <c r="F20" s="283"/>
      <c r="G20" s="283"/>
      <c r="H20" s="236"/>
      <c r="I20" s="237"/>
      <c r="J20" s="30"/>
      <c r="K20" s="237"/>
      <c r="L20" s="268"/>
      <c r="M20" s="236"/>
      <c r="N20" s="237"/>
      <c r="O20" s="30"/>
      <c r="P20" s="237"/>
      <c r="Q20" s="268"/>
      <c r="R20" s="236"/>
      <c r="S20" s="237"/>
      <c r="T20" s="30"/>
      <c r="U20" s="237"/>
      <c r="V20" s="268"/>
      <c r="W20" s="236"/>
      <c r="X20" s="237"/>
      <c r="Y20" s="30"/>
      <c r="Z20" s="237"/>
      <c r="AA20" s="268"/>
      <c r="AB20" s="295"/>
      <c r="AC20" s="296"/>
      <c r="AD20" s="30"/>
      <c r="AE20" s="296"/>
      <c r="AF20" s="299"/>
      <c r="AG20" s="236"/>
      <c r="AH20" s="237"/>
      <c r="AI20" s="30"/>
      <c r="AJ20" s="237"/>
      <c r="AK20" s="268"/>
      <c r="AL20" s="301"/>
      <c r="AM20" s="302"/>
      <c r="AN20" s="302"/>
      <c r="AO20" s="302"/>
      <c r="AP20" s="303"/>
      <c r="AQ20" s="289"/>
      <c r="AR20" s="290"/>
      <c r="AS20" s="289"/>
      <c r="AT20" s="290"/>
      <c r="AU20" s="289"/>
      <c r="AV20" s="290"/>
      <c r="AW20" s="289"/>
      <c r="AX20" s="293"/>
      <c r="AY20" s="290"/>
      <c r="AZ20" s="285"/>
      <c r="BA20" s="286"/>
      <c r="BB20" s="277" t="str">
        <f>IF(ISBLANK(S49),"",AQ20*10000+AW20*100+AS20)</f>
        <v/>
      </c>
      <c r="BC20" s="22"/>
      <c r="BD20" s="370">
        <f>COUNTIF(H20:AP21,"○")</f>
        <v>0</v>
      </c>
      <c r="BE20" s="370">
        <f>COUNTIF(H20:AP21,"△")</f>
        <v>0</v>
      </c>
      <c r="BF20" s="370">
        <f>SUM(AQ20*10000+AW20*100+AS20)</f>
        <v>0</v>
      </c>
    </row>
    <row r="21" spans="1:58" ht="14.25" x14ac:dyDescent="0.15">
      <c r="A21" s="22"/>
      <c r="B21" s="282"/>
      <c r="C21" s="284"/>
      <c r="D21" s="284"/>
      <c r="E21" s="284"/>
      <c r="F21" s="284"/>
      <c r="G21" s="284"/>
      <c r="H21" s="238"/>
      <c r="I21" s="239"/>
      <c r="J21" s="34"/>
      <c r="K21" s="239"/>
      <c r="L21" s="269"/>
      <c r="M21" s="238"/>
      <c r="N21" s="239"/>
      <c r="O21" s="34"/>
      <c r="P21" s="239"/>
      <c r="Q21" s="269"/>
      <c r="R21" s="238"/>
      <c r="S21" s="239"/>
      <c r="T21" s="34"/>
      <c r="U21" s="239"/>
      <c r="V21" s="269"/>
      <c r="W21" s="238"/>
      <c r="X21" s="239"/>
      <c r="Y21" s="34"/>
      <c r="Z21" s="239"/>
      <c r="AA21" s="269"/>
      <c r="AB21" s="297"/>
      <c r="AC21" s="298"/>
      <c r="AD21" s="34"/>
      <c r="AE21" s="298"/>
      <c r="AF21" s="300"/>
      <c r="AG21" s="238"/>
      <c r="AH21" s="239"/>
      <c r="AI21" s="34"/>
      <c r="AJ21" s="239"/>
      <c r="AK21" s="269"/>
      <c r="AL21" s="304"/>
      <c r="AM21" s="305"/>
      <c r="AN21" s="305"/>
      <c r="AO21" s="305"/>
      <c r="AP21" s="306"/>
      <c r="AQ21" s="291"/>
      <c r="AR21" s="292"/>
      <c r="AS21" s="291"/>
      <c r="AT21" s="292"/>
      <c r="AU21" s="291"/>
      <c r="AV21" s="292"/>
      <c r="AW21" s="291"/>
      <c r="AX21" s="294"/>
      <c r="AY21" s="292"/>
      <c r="AZ21" s="287"/>
      <c r="BA21" s="288"/>
      <c r="BB21" s="277"/>
      <c r="BC21" s="22"/>
      <c r="BD21" s="370"/>
      <c r="BE21" s="370"/>
      <c r="BF21" s="370"/>
    </row>
    <row r="22" spans="1:58" ht="14.25" x14ac:dyDescent="0.15">
      <c r="A22" s="22"/>
      <c r="B22" s="26"/>
      <c r="C22" s="28"/>
      <c r="D22" s="28"/>
      <c r="E22" s="28"/>
      <c r="F22" s="28"/>
      <c r="G22" s="28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5"/>
      <c r="AM22" s="35"/>
      <c r="AN22" s="35"/>
      <c r="AO22" s="35"/>
      <c r="AP22" s="35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2"/>
      <c r="BC22" s="22"/>
      <c r="BD22" s="22"/>
      <c r="BE22" s="22"/>
      <c r="BF22" s="22"/>
    </row>
    <row r="23" spans="1:58" ht="13.5" customHeight="1" x14ac:dyDescent="0.15">
      <c r="A23" s="22"/>
      <c r="B23" s="321" t="str">
        <f>IF(ISBLANK(K2),"",K2)</f>
        <v>A</v>
      </c>
      <c r="C23" s="322"/>
      <c r="D23" s="323"/>
      <c r="E23" s="310" t="s">
        <v>65</v>
      </c>
      <c r="F23" s="311"/>
      <c r="G23" s="311"/>
      <c r="H23" s="314" t="str">
        <f>IF($S$61="","",IF($AZ$8=1,$C$8,IF($AZ$8=1,$C$8,IF($AZ$10=1,$C$10,IF($AZ$12=1,$C$12,IF($AZ$14=1,$C$14,IF($AZ$16=1,$C$16,IF($AZ$18=1,$C$18,""))))))))</f>
        <v/>
      </c>
      <c r="I23" s="314"/>
      <c r="J23" s="314"/>
      <c r="K23" s="314"/>
      <c r="L23" s="314"/>
      <c r="M23" s="314"/>
      <c r="N23" s="314"/>
      <c r="O23" s="314"/>
      <c r="P23" s="314"/>
      <c r="Q23" s="314"/>
      <c r="R23" s="308" t="s">
        <v>66</v>
      </c>
      <c r="S23" s="308"/>
      <c r="T23" s="308"/>
      <c r="U23" s="307" t="str">
        <f>IF($S$61="","",IF($AZ$8=1,$AQ$8,IF($AZ$10=1,$AQ$10,IF($AZ$12=1,$AQ$12,IF($AZ$14=1,$AQ$14,IF($AZ$16=1,$AQ$16,IF($AZ$18=1,$AQ$18,IF($AZ$20=1,$AQ$20,""))))))))</f>
        <v/>
      </c>
      <c r="V23" s="307"/>
      <c r="W23" s="307"/>
      <c r="X23" s="308" t="s">
        <v>67</v>
      </c>
      <c r="Y23" s="308"/>
      <c r="Z23" s="308"/>
      <c r="AA23" s="307" t="str">
        <f>IF($S$61="","",IF($AZ$8=1,$AS$8,IF($AZ$10=1,$AS$10,IF($AZ$12=1,$AS$12,IF($AZ$14=1,$AS$14,IF($AZ$16=1,$AS$16,IF($AZ$18=1,$AS$18,IF($AZ$20=1,$AS$20,""))))))))</f>
        <v/>
      </c>
      <c r="AB23" s="307"/>
      <c r="AC23" s="307"/>
      <c r="AD23" s="308" t="s">
        <v>62</v>
      </c>
      <c r="AE23" s="308"/>
      <c r="AF23" s="308"/>
      <c r="AG23" s="307" t="str">
        <f>IF($S$61="","",IF($AZ$8=1,$AU$8,IF($AZ$10=1,$AU$10,IF($AZ$12=1,$AU$12,IF($AZ$14=1,$AU$14,IF($AZ$16=1,$AU$16,IF($AZ$18=1,$AU$18,IF($AZ$20=1,$AU$20,""))))))))</f>
        <v/>
      </c>
      <c r="AH23" s="307"/>
      <c r="AI23" s="307"/>
      <c r="AJ23" s="308" t="s">
        <v>68</v>
      </c>
      <c r="AK23" s="308"/>
      <c r="AL23" s="308"/>
      <c r="AM23" s="309" t="str">
        <f>IF(S61="","",IF($AZ$8=1,$AW$8,IF($AZ$10=1,$AW$10,IF($AZ$12=1,$AW$12,IF($AZ$14=1,$AW$14,IF($AZ$16=1,$AW$16,IF($AZ$18=1,$AW$18,IF($AZ$20=1,$AW$20,""))))))))</f>
        <v/>
      </c>
      <c r="AN23" s="309"/>
      <c r="AO23" s="309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ht="13.5" customHeight="1" x14ac:dyDescent="0.15">
      <c r="A24" s="22"/>
      <c r="B24" s="324"/>
      <c r="C24" s="325"/>
      <c r="D24" s="326"/>
      <c r="E24" s="312"/>
      <c r="F24" s="313"/>
      <c r="G24" s="313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08"/>
      <c r="S24" s="308"/>
      <c r="T24" s="308"/>
      <c r="U24" s="307"/>
      <c r="V24" s="307"/>
      <c r="W24" s="307"/>
      <c r="X24" s="308"/>
      <c r="Y24" s="308"/>
      <c r="Z24" s="308"/>
      <c r="AA24" s="307"/>
      <c r="AB24" s="307"/>
      <c r="AC24" s="307"/>
      <c r="AD24" s="308"/>
      <c r="AE24" s="308"/>
      <c r="AF24" s="308"/>
      <c r="AG24" s="307"/>
      <c r="AH24" s="307"/>
      <c r="AI24" s="307"/>
      <c r="AJ24" s="308"/>
      <c r="AK24" s="308"/>
      <c r="AL24" s="308"/>
      <c r="AM24" s="309"/>
      <c r="AN24" s="309"/>
      <c r="AO24" s="309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ht="13.5" customHeight="1" x14ac:dyDescent="0.15">
      <c r="A25" s="22"/>
      <c r="B25" s="324"/>
      <c r="C25" s="325"/>
      <c r="D25" s="326"/>
      <c r="E25" s="310" t="s">
        <v>69</v>
      </c>
      <c r="F25" s="311"/>
      <c r="G25" s="311"/>
      <c r="H25" s="314" t="str">
        <f>IF($S$61="","",IF($AZ$8=2,$C$8,IF($AZ$10=2,$C$10,IF($AZ$12=2,$C$12,IF($AZ$14=2,$C$14,IF($AZ$16=2,$C$16,IF($AZ$18=2,$C$18,IF($AZ$20=2,$C$20,""))))))))</f>
        <v/>
      </c>
      <c r="I25" s="314"/>
      <c r="J25" s="314"/>
      <c r="K25" s="314"/>
      <c r="L25" s="314"/>
      <c r="M25" s="314"/>
      <c r="N25" s="314"/>
      <c r="O25" s="314"/>
      <c r="P25" s="314"/>
      <c r="Q25" s="314"/>
      <c r="R25" s="308" t="s">
        <v>66</v>
      </c>
      <c r="S25" s="308"/>
      <c r="T25" s="308"/>
      <c r="U25" s="307" t="str">
        <f>IF($S$61="","",IF($AZ$8=2,$AQ$8,IF($AZ$10=2,$AQ$10,IF($AZ$12=2,$AQ$12,IF($AZ$14=2,$AQ$14,IF($AZ$16=2,$AQ$16,IF($AZ$18=2,$AQ$18,IF($AZ$20=2,$AQ$20,""))))))))</f>
        <v/>
      </c>
      <c r="V25" s="307"/>
      <c r="W25" s="307"/>
      <c r="X25" s="308" t="s">
        <v>67</v>
      </c>
      <c r="Y25" s="308"/>
      <c r="Z25" s="308"/>
      <c r="AA25" s="307" t="str">
        <f>IF($S$61="","",IF($AZ$8=2,$AS$8,IF($AZ$10=2,$AS$10,IF($AZ$12=2,$AS$12,IF($AZ$14=2,$AS$14,IF($AZ$16=2,$AS$16,IF($AZ$18=2,$AS$18,IF($AZ$20=2,$AS$20,""))))))))</f>
        <v/>
      </c>
      <c r="AB25" s="307"/>
      <c r="AC25" s="307"/>
      <c r="AD25" s="308" t="s">
        <v>62</v>
      </c>
      <c r="AE25" s="308"/>
      <c r="AF25" s="308"/>
      <c r="AG25" s="307" t="str">
        <f>IF($S$61="","",IF($AZ$8=2,$AU$8,IF($AZ$10=2,$AU$10,IF($AZ$12=2,$AU$12,IF($AZ$14=2,$AU$14,IF($AZ$16=2,$AU$16,IF($AZ$18=2,$AU$18,IF($AZ$20=2,$AU$20,""))))))))</f>
        <v/>
      </c>
      <c r="AH25" s="307"/>
      <c r="AI25" s="307"/>
      <c r="AJ25" s="308" t="s">
        <v>68</v>
      </c>
      <c r="AK25" s="308"/>
      <c r="AL25" s="308"/>
      <c r="AM25" s="309" t="str">
        <f>IF(S61="","",IF($AZ$8=2,$AW$8,IF($AZ$10=2,$AW$10,IF($AZ$12=2,$AW$12,IF($AZ$14=2,$AW$14,IF($AZ$16=2,$AW$16,IF($AZ$18=2,$AW$18,IF($AZ$20=2,$AW$20,""))))))))</f>
        <v/>
      </c>
      <c r="AN25" s="309"/>
      <c r="AO25" s="309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ht="13.5" customHeight="1" x14ac:dyDescent="0.15">
      <c r="A26" s="22"/>
      <c r="B26" s="315" t="s">
        <v>58</v>
      </c>
      <c r="C26" s="316"/>
      <c r="D26" s="317"/>
      <c r="E26" s="312"/>
      <c r="F26" s="313"/>
      <c r="G26" s="313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08"/>
      <c r="S26" s="308"/>
      <c r="T26" s="308"/>
      <c r="U26" s="307"/>
      <c r="V26" s="307"/>
      <c r="W26" s="307"/>
      <c r="X26" s="308"/>
      <c r="Y26" s="308"/>
      <c r="Z26" s="308"/>
      <c r="AA26" s="307"/>
      <c r="AB26" s="307"/>
      <c r="AC26" s="307"/>
      <c r="AD26" s="308"/>
      <c r="AE26" s="308"/>
      <c r="AF26" s="308"/>
      <c r="AG26" s="307"/>
      <c r="AH26" s="307"/>
      <c r="AI26" s="307"/>
      <c r="AJ26" s="308"/>
      <c r="AK26" s="308"/>
      <c r="AL26" s="308"/>
      <c r="AM26" s="309"/>
      <c r="AN26" s="309"/>
      <c r="AO26" s="309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372"/>
      <c r="BE26" s="372"/>
      <c r="BF26" s="372"/>
    </row>
    <row r="27" spans="1:58" ht="13.5" customHeight="1" x14ac:dyDescent="0.15">
      <c r="A27" s="22"/>
      <c r="B27" s="315"/>
      <c r="C27" s="316"/>
      <c r="D27" s="316"/>
      <c r="E27" s="310" t="s">
        <v>70</v>
      </c>
      <c r="F27" s="311"/>
      <c r="G27" s="318"/>
      <c r="H27" s="320" t="str">
        <f>IF($S$61="","",IF($AZ$8=3,$C$8,IF($AZ$10=3,$C$10,IF($AZ$12=3,$C$12,IF($AZ$14=3,$C$14,IF($AZ$16=3,$C$16,IF($AZ$18=3,$C$18,IF($AZ$20=3,$C$20,""))))))))</f>
        <v/>
      </c>
      <c r="I27" s="314"/>
      <c r="J27" s="314"/>
      <c r="K27" s="314"/>
      <c r="L27" s="314"/>
      <c r="M27" s="314"/>
      <c r="N27" s="314"/>
      <c r="O27" s="314"/>
      <c r="P27" s="314"/>
      <c r="Q27" s="314"/>
      <c r="R27" s="308" t="s">
        <v>66</v>
      </c>
      <c r="S27" s="308"/>
      <c r="T27" s="308"/>
      <c r="U27" s="307" t="str">
        <f>IF($S$61="","",IF($AZ$8=3,$AQ$8,IF($AZ$10=3,$AQ$10,IF($AZ$12=3,$AQ$12,IF($AZ$14=3,$AQ$14,IF($AZ$16=3,$AQ$16,IF($AZ$18=3,$AQ$18,IF($AZ$20=3,$AQ$20,""))))))))</f>
        <v/>
      </c>
      <c r="V27" s="307"/>
      <c r="W27" s="307"/>
      <c r="X27" s="308" t="s">
        <v>67</v>
      </c>
      <c r="Y27" s="308"/>
      <c r="Z27" s="308"/>
      <c r="AA27" s="307" t="str">
        <f>IF($S$61="","",IF($AZ$8=3,$AS$8,IF($AZ$10=3,$AS$10,IF($AZ$12=3,$AS$12,IF($AZ$14=3,$AS$14,IF($AZ$16=3,$AS$16,IF($AZ$18=3,$AS$18,IF($AZ$20=3,$AS$20,""))))))))</f>
        <v/>
      </c>
      <c r="AB27" s="307"/>
      <c r="AC27" s="307"/>
      <c r="AD27" s="308" t="s">
        <v>62</v>
      </c>
      <c r="AE27" s="308"/>
      <c r="AF27" s="308"/>
      <c r="AG27" s="307" t="str">
        <f>IF($S$61="","",IF($AZ$8=3,$AU$8,IF($AZ$10=3,$AU$10,IF($AZ$12=3,$AU$12,IF($AZ$14=3,$AU$14,IF($AZ$16=3,$AU$16,IF($AZ$18=3,$AU$18,IF($AZ$20=3,$AU$20,""))))))))</f>
        <v/>
      </c>
      <c r="AH27" s="307"/>
      <c r="AI27" s="307"/>
      <c r="AJ27" s="308" t="s">
        <v>68</v>
      </c>
      <c r="AK27" s="308"/>
      <c r="AL27" s="308"/>
      <c r="AM27" s="309" t="str">
        <f>IF(S61="","",IF($AZ$8=3,$AW$8,IF($AZ$10=3,$AW$10,IF($AZ$12=3,$AW$12,IF($AZ$14=3,$AW$14,IF($AZ$16=3,$AW$16,IF($AZ$18=3,$AW$18,IF($AZ$20=3,$AW$20,""))))))))</f>
        <v/>
      </c>
      <c r="AN27" s="309"/>
      <c r="AO27" s="309"/>
      <c r="AP27" s="327">
        <v>0</v>
      </c>
      <c r="AQ27" s="329" t="s">
        <v>71</v>
      </c>
      <c r="AR27" s="329" t="e">
        <v>#VALUE!</v>
      </c>
      <c r="AS27" s="374"/>
      <c r="AT27" s="374"/>
      <c r="AU27" s="374"/>
      <c r="AV27" s="374"/>
      <c r="AW27" s="374"/>
      <c r="AX27" s="374"/>
      <c r="AY27" s="374"/>
      <c r="AZ27" s="374"/>
      <c r="BA27" s="374"/>
      <c r="BB27" s="22"/>
      <c r="BC27" s="22"/>
      <c r="BD27" s="372"/>
      <c r="BE27" s="372"/>
      <c r="BF27" s="372"/>
    </row>
    <row r="28" spans="1:58" ht="13.5" customHeight="1" x14ac:dyDescent="0.15">
      <c r="A28" s="22"/>
      <c r="B28" s="315"/>
      <c r="C28" s="316"/>
      <c r="D28" s="316"/>
      <c r="E28" s="312"/>
      <c r="F28" s="313"/>
      <c r="G28" s="319"/>
      <c r="H28" s="320"/>
      <c r="I28" s="314"/>
      <c r="J28" s="314"/>
      <c r="K28" s="314"/>
      <c r="L28" s="314"/>
      <c r="M28" s="314"/>
      <c r="N28" s="314"/>
      <c r="O28" s="314"/>
      <c r="P28" s="314"/>
      <c r="Q28" s="314"/>
      <c r="R28" s="308"/>
      <c r="S28" s="308"/>
      <c r="T28" s="308"/>
      <c r="U28" s="307"/>
      <c r="V28" s="307"/>
      <c r="W28" s="307"/>
      <c r="X28" s="308"/>
      <c r="Y28" s="308"/>
      <c r="Z28" s="308"/>
      <c r="AA28" s="307"/>
      <c r="AB28" s="307"/>
      <c r="AC28" s="307"/>
      <c r="AD28" s="308"/>
      <c r="AE28" s="308"/>
      <c r="AF28" s="308"/>
      <c r="AG28" s="307"/>
      <c r="AH28" s="307"/>
      <c r="AI28" s="307"/>
      <c r="AJ28" s="308"/>
      <c r="AK28" s="308"/>
      <c r="AL28" s="308"/>
      <c r="AM28" s="309"/>
      <c r="AN28" s="309"/>
      <c r="AO28" s="309"/>
      <c r="AP28" s="328"/>
      <c r="AQ28" s="330"/>
      <c r="AR28" s="330"/>
      <c r="AS28" s="374"/>
      <c r="AT28" s="374"/>
      <c r="AU28" s="374"/>
      <c r="AV28" s="374"/>
      <c r="AW28" s="374"/>
      <c r="AX28" s="374"/>
      <c r="AY28" s="374"/>
      <c r="AZ28" s="374"/>
      <c r="BA28" s="374"/>
      <c r="BB28" s="22"/>
      <c r="BC28" s="22"/>
      <c r="BD28" s="372"/>
      <c r="BE28" s="372"/>
      <c r="BF28" s="372"/>
    </row>
    <row r="29" spans="1:58" x14ac:dyDescent="0.15">
      <c r="A29" s="22"/>
      <c r="B29" s="115"/>
      <c r="C29" s="116"/>
      <c r="D29" s="117"/>
      <c r="E29" s="310" t="s">
        <v>72</v>
      </c>
      <c r="F29" s="311"/>
      <c r="G29" s="318"/>
      <c r="H29" s="320" t="str">
        <f>IF($S$61="","",IF($AZ$8=4,$C$8,IF($AZ$10=4,$C$10,IF($AZ$12=4,$C$12,IF($AZ$14=4,$C$14,IF($AZ$16=4,$C$16,IF($AZ$18=4,$C$18,IF($AZ$20=4,$C$20,""))))))))</f>
        <v/>
      </c>
      <c r="I29" s="314"/>
      <c r="J29" s="314"/>
      <c r="K29" s="314"/>
      <c r="L29" s="314"/>
      <c r="M29" s="314"/>
      <c r="N29" s="314"/>
      <c r="O29" s="314"/>
      <c r="P29" s="314"/>
      <c r="Q29" s="314"/>
      <c r="R29" s="308" t="s">
        <v>66</v>
      </c>
      <c r="S29" s="308"/>
      <c r="T29" s="308"/>
      <c r="U29" s="307" t="str">
        <f>IF($S$61="","",IF($AZ$8=4,$AQ$8,IF($AZ$10=4,$AQ$10,IF($AZ$12=4,$AQ$12,IF($AZ$14=4,$AQ$14,IF($AZ$16=4,$AQ$16,IF($AZ$18=4,$AQ$18,IF($AZ$20=4,$AQ$20,""))))))))</f>
        <v/>
      </c>
      <c r="V29" s="307"/>
      <c r="W29" s="307"/>
      <c r="X29" s="308" t="s">
        <v>67</v>
      </c>
      <c r="Y29" s="308"/>
      <c r="Z29" s="308"/>
      <c r="AA29" s="307" t="str">
        <f>IF($S$61="","",IF($AZ$8=4,$AS$8,IF($AZ$10=4,$AS$10,IF($AZ$12=4,$AS$12,IF($AZ$14=4,$AS$14,IF($AZ$16=4,$AS$16,IF($AZ$18=4,$AS$18,IF($AZ$20=4,$AS$20,""))))))))</f>
        <v/>
      </c>
      <c r="AB29" s="307"/>
      <c r="AC29" s="307"/>
      <c r="AD29" s="308" t="s">
        <v>62</v>
      </c>
      <c r="AE29" s="308"/>
      <c r="AF29" s="308"/>
      <c r="AG29" s="307" t="str">
        <f>IF($S$61="","",IF($AZ$8=4,$AU$8,IF($AZ$10=4,$AU$10,IF($AZ$12=4,$AU$12,IF($AZ$14=4,$AU$14,IF($AZ$16=4,$AU$16,IF($AZ$18=4,$AU$18,IF($AZ$20=4,$AU$20,""))))))))</f>
        <v/>
      </c>
      <c r="AH29" s="307"/>
      <c r="AI29" s="307"/>
      <c r="AJ29" s="308" t="s">
        <v>68</v>
      </c>
      <c r="AK29" s="308"/>
      <c r="AL29" s="308"/>
      <c r="AM29" s="309" t="str">
        <f>IF(S61="","",IF($AZ$8=4,$AW$8,IF($AZ$10=4,$AW$10,IF($AZ$12=4,$AW$12,IF($AZ$14=4,$AW$14,IF($AZ$16=4,$AW$16,IF($AZ$18=4,$AW$18,IF($AZ$20=4,$AW$20,""))))))))</f>
        <v/>
      </c>
      <c r="AN29" s="309"/>
      <c r="AO29" s="309"/>
      <c r="AP29" s="39"/>
      <c r="AQ29" s="40"/>
      <c r="AR29" s="40"/>
      <c r="AS29" s="40"/>
      <c r="AT29" s="41"/>
      <c r="AU29" s="22"/>
      <c r="AV29" s="41"/>
      <c r="AW29" s="41"/>
      <c r="AX29" s="41"/>
      <c r="AY29" s="41"/>
      <c r="AZ29" s="41"/>
      <c r="BA29" s="41"/>
      <c r="BB29" s="41"/>
      <c r="BC29" s="22"/>
      <c r="BD29" s="373"/>
      <c r="BE29" s="373"/>
      <c r="BF29" s="373"/>
    </row>
    <row r="30" spans="1:58" x14ac:dyDescent="0.15">
      <c r="A30" s="22"/>
      <c r="B30" s="118"/>
      <c r="C30" s="119"/>
      <c r="D30" s="120"/>
      <c r="E30" s="312"/>
      <c r="F30" s="313"/>
      <c r="G30" s="319"/>
      <c r="H30" s="320"/>
      <c r="I30" s="314"/>
      <c r="J30" s="314"/>
      <c r="K30" s="314"/>
      <c r="L30" s="314"/>
      <c r="M30" s="314"/>
      <c r="N30" s="314"/>
      <c r="O30" s="314"/>
      <c r="P30" s="314"/>
      <c r="Q30" s="314"/>
      <c r="R30" s="308"/>
      <c r="S30" s="308"/>
      <c r="T30" s="308"/>
      <c r="U30" s="307"/>
      <c r="V30" s="307"/>
      <c r="W30" s="307"/>
      <c r="X30" s="308"/>
      <c r="Y30" s="308"/>
      <c r="Z30" s="308"/>
      <c r="AA30" s="307"/>
      <c r="AB30" s="307"/>
      <c r="AC30" s="307"/>
      <c r="AD30" s="308"/>
      <c r="AE30" s="308"/>
      <c r="AF30" s="308"/>
      <c r="AG30" s="307"/>
      <c r="AH30" s="307"/>
      <c r="AI30" s="307"/>
      <c r="AJ30" s="308"/>
      <c r="AK30" s="308"/>
      <c r="AL30" s="308"/>
      <c r="AM30" s="309"/>
      <c r="AN30" s="309"/>
      <c r="AO30" s="309"/>
      <c r="AP30" s="45"/>
      <c r="AQ30" s="40"/>
      <c r="AR30" s="40"/>
      <c r="AS30" s="40"/>
      <c r="AT30" s="46"/>
      <c r="AU30" s="41"/>
      <c r="AV30" s="41"/>
      <c r="AW30" s="41"/>
      <c r="AX30" s="41"/>
      <c r="AY30" s="41"/>
      <c r="AZ30" s="41"/>
      <c r="BA30" s="41"/>
      <c r="BB30" s="41"/>
      <c r="BC30" s="22"/>
      <c r="BD30" s="373"/>
      <c r="BE30" s="373"/>
      <c r="BF30" s="373"/>
    </row>
    <row r="31" spans="1:58" ht="13.5" customHeight="1" x14ac:dyDescent="0.15">
      <c r="A31" s="22"/>
      <c r="B31" s="109"/>
      <c r="C31" s="110"/>
      <c r="D31" s="111"/>
      <c r="E31" s="310" t="s">
        <v>73</v>
      </c>
      <c r="F31" s="311"/>
      <c r="G31" s="318"/>
      <c r="H31" s="320" t="str">
        <f>IF($S$61="","",IF($AZ$8=5,$C$8,IF($AZ$10=5,$C$10,IF($AZ$12=5,$C$12,IF($AZ$14=5,$C$14,IF($AZ$16=5,$C$16,IF($AZ$18=5,$C$18,IF($AZ$20=5,$C$20,""))))))))</f>
        <v/>
      </c>
      <c r="I31" s="314"/>
      <c r="J31" s="314"/>
      <c r="K31" s="314"/>
      <c r="L31" s="314"/>
      <c r="M31" s="314"/>
      <c r="N31" s="314"/>
      <c r="O31" s="314"/>
      <c r="P31" s="314"/>
      <c r="Q31" s="314"/>
      <c r="R31" s="308" t="s">
        <v>66</v>
      </c>
      <c r="S31" s="308"/>
      <c r="T31" s="308"/>
      <c r="U31" s="307" t="str">
        <f>IF($S$61="","",IF($AZ$8=5,$AQ$8,IF($AZ$10=5,$AQ$10,IF($AZ$12=5,$AQ$12,IF($AZ$14=5,$AQ$14,IF($AZ$16=5,$AQ$16,IF($AZ$18=5,$AQ$18,IF($AZ$20=5,$AQ$20,""))))))))</f>
        <v/>
      </c>
      <c r="V31" s="307"/>
      <c r="W31" s="307"/>
      <c r="X31" s="308" t="s">
        <v>67</v>
      </c>
      <c r="Y31" s="308"/>
      <c r="Z31" s="308"/>
      <c r="AA31" s="307" t="str">
        <f>IF($S$61="","",IF($AZ$8=5,$AS$8,IF($AZ$10=5,$AS$10,IF($AZ$12=5,$AS$12,IF($AZ$14=5,$AS$14,IF($AZ$16=5,$AS$16,IF($AZ$18=5,$AS$18,IF($AZ$20=5,$AS$20,""))))))))</f>
        <v/>
      </c>
      <c r="AB31" s="307"/>
      <c r="AC31" s="307"/>
      <c r="AD31" s="308" t="s">
        <v>62</v>
      </c>
      <c r="AE31" s="308"/>
      <c r="AF31" s="308"/>
      <c r="AG31" s="307" t="str">
        <f>IF($S$61="","",IF($AZ$8=5,$AU$8,IF($AZ$10=5,$AU$10,IF($AZ$12=5,$AU$12,IF($AZ$14=5,$AU$14,IF($AZ$16=5,$AU$16,IF($AZ$18=5,$AU$18,IF($AZ$20=5,$AU$20,""))))))))</f>
        <v/>
      </c>
      <c r="AH31" s="307"/>
      <c r="AI31" s="307"/>
      <c r="AJ31" s="308" t="s">
        <v>68</v>
      </c>
      <c r="AK31" s="308"/>
      <c r="AL31" s="308"/>
      <c r="AM31" s="309" t="str">
        <f>IF(S61="","",IF($AZ$8=5,$AW$8,IF($AZ$10=5,$AW$10,IF($AZ$12=5,$AW$12,IF($AZ$14=5,$AW$14,IF($AZ$16=5,$AW$16,IF($AZ$18=5,$AW$18,IF($AZ$20=5,$AW$20,""))))))))</f>
        <v/>
      </c>
      <c r="AN31" s="309"/>
      <c r="AO31" s="309"/>
      <c r="AP31" s="50"/>
      <c r="AQ31" s="23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3"/>
      <c r="BE31" s="23"/>
      <c r="BF31" s="23"/>
    </row>
    <row r="32" spans="1:58" ht="13.5" customHeight="1" x14ac:dyDescent="0.15">
      <c r="A32" s="22"/>
      <c r="B32" s="112"/>
      <c r="C32" s="113"/>
      <c r="D32" s="114"/>
      <c r="E32" s="312"/>
      <c r="F32" s="313"/>
      <c r="G32" s="319"/>
      <c r="H32" s="320"/>
      <c r="I32" s="314"/>
      <c r="J32" s="314"/>
      <c r="K32" s="314"/>
      <c r="L32" s="314"/>
      <c r="M32" s="314"/>
      <c r="N32" s="314"/>
      <c r="O32" s="314"/>
      <c r="P32" s="314"/>
      <c r="Q32" s="314"/>
      <c r="R32" s="308"/>
      <c r="S32" s="308"/>
      <c r="T32" s="308"/>
      <c r="U32" s="307"/>
      <c r="V32" s="307"/>
      <c r="W32" s="307"/>
      <c r="X32" s="308"/>
      <c r="Y32" s="308"/>
      <c r="Z32" s="308"/>
      <c r="AA32" s="307"/>
      <c r="AB32" s="307"/>
      <c r="AC32" s="307"/>
      <c r="AD32" s="308"/>
      <c r="AE32" s="308"/>
      <c r="AF32" s="308"/>
      <c r="AG32" s="307"/>
      <c r="AH32" s="307"/>
      <c r="AI32" s="307"/>
      <c r="AJ32" s="308"/>
      <c r="AK32" s="308"/>
      <c r="AL32" s="308"/>
      <c r="AM32" s="309"/>
      <c r="AN32" s="309"/>
      <c r="AO32" s="309"/>
      <c r="AP32" s="50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3"/>
      <c r="BE32" s="23"/>
      <c r="BF32" s="23"/>
    </row>
    <row r="33" spans="1:58" ht="21" x14ac:dyDescent="0.15">
      <c r="A33" s="22"/>
      <c r="B33" s="54"/>
      <c r="C33" s="54"/>
      <c r="D33" s="54"/>
      <c r="E33" s="55"/>
      <c r="F33" s="55"/>
      <c r="G33" s="5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3"/>
      <c r="BE33" s="23"/>
      <c r="BF33" s="23"/>
    </row>
    <row r="34" spans="1:58" ht="9" customHeight="1" x14ac:dyDescent="0.15">
      <c r="A34" s="22"/>
      <c r="B34" s="54"/>
      <c r="C34" s="54"/>
      <c r="D34" s="54"/>
      <c r="E34" s="55"/>
      <c r="F34" s="55"/>
      <c r="G34" s="55"/>
      <c r="H34" s="371" t="s">
        <v>74</v>
      </c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22"/>
      <c r="BC34" s="22"/>
      <c r="BD34" s="22"/>
      <c r="BE34" s="22"/>
      <c r="BF34" s="22"/>
    </row>
    <row r="35" spans="1:58" ht="9" customHeight="1" x14ac:dyDescent="0.15">
      <c r="A35" s="22"/>
      <c r="B35" s="54"/>
      <c r="C35" s="54"/>
      <c r="D35" s="54"/>
      <c r="E35" s="55"/>
      <c r="F35" s="55"/>
      <c r="G35" s="55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22"/>
      <c r="BC35" s="22"/>
      <c r="BD35" s="22"/>
      <c r="BE35" s="22"/>
      <c r="BF35" s="22"/>
    </row>
    <row r="36" spans="1:58" ht="9" customHeight="1" x14ac:dyDescent="0.15">
      <c r="A36" s="22"/>
      <c r="B36" s="54"/>
      <c r="C36" s="54"/>
      <c r="D36" s="54"/>
      <c r="E36" s="55"/>
      <c r="F36" s="55"/>
      <c r="G36" s="55"/>
      <c r="H36" s="371" t="s">
        <v>75</v>
      </c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22"/>
      <c r="BC36" s="22"/>
      <c r="BD36" s="22"/>
      <c r="BE36" s="22"/>
      <c r="BF36" s="22"/>
    </row>
    <row r="37" spans="1:58" ht="9" customHeight="1" x14ac:dyDescent="0.15">
      <c r="A37" s="22"/>
      <c r="B37" s="54"/>
      <c r="C37" s="54"/>
      <c r="D37" s="54"/>
      <c r="E37" s="55"/>
      <c r="F37" s="55"/>
      <c r="G37" s="55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22"/>
      <c r="BC37" s="22"/>
      <c r="BD37" s="22"/>
      <c r="BE37" s="22"/>
      <c r="BF37" s="22"/>
    </row>
    <row r="38" spans="1:58" ht="9" customHeight="1" x14ac:dyDescent="0.15">
      <c r="A38" s="22"/>
      <c r="B38" s="54"/>
      <c r="C38" s="54"/>
      <c r="D38" s="54"/>
      <c r="E38" s="55"/>
      <c r="F38" s="55"/>
      <c r="G38" s="55"/>
      <c r="H38" s="371" t="s">
        <v>115</v>
      </c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22"/>
      <c r="BC38" s="22"/>
      <c r="BD38" s="22"/>
      <c r="BE38" s="22"/>
      <c r="BF38" s="22"/>
    </row>
    <row r="39" spans="1:58" ht="9" customHeight="1" x14ac:dyDescent="0.15">
      <c r="A39" s="22"/>
      <c r="B39" s="54"/>
      <c r="C39" s="54"/>
      <c r="D39" s="54"/>
      <c r="E39" s="55"/>
      <c r="F39" s="55"/>
      <c r="G39" s="55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22"/>
      <c r="BC39" s="22"/>
      <c r="BD39" s="22"/>
      <c r="BE39" s="22"/>
      <c r="BF39" s="22"/>
    </row>
    <row r="40" spans="1:58" x14ac:dyDescent="0.15">
      <c r="A40" s="22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22"/>
      <c r="AY40" s="22"/>
      <c r="AZ40" s="22"/>
      <c r="BA40" s="22"/>
      <c r="BB40" s="22"/>
      <c r="BC40" s="22"/>
      <c r="BD40" s="22"/>
      <c r="BE40" s="22"/>
      <c r="BF40" s="22"/>
    </row>
    <row r="41" spans="1:58" x14ac:dyDescent="0.15">
      <c r="A41" s="22"/>
      <c r="B41" s="58"/>
      <c r="C41" s="332" t="s">
        <v>188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334" t="s">
        <v>76</v>
      </c>
      <c r="AI41" s="334"/>
      <c r="AJ41" s="334"/>
      <c r="AK41" s="334"/>
      <c r="AL41" s="334"/>
      <c r="AM41" s="334"/>
      <c r="AN41" s="58"/>
      <c r="AO41" s="58"/>
      <c r="AP41" s="58"/>
      <c r="AQ41" s="58"/>
      <c r="AR41" s="334" t="s">
        <v>77</v>
      </c>
      <c r="AS41" s="334"/>
      <c r="AT41" s="334"/>
      <c r="AU41" s="334"/>
      <c r="AV41" s="334"/>
      <c r="AW41" s="334"/>
      <c r="AX41" s="22"/>
      <c r="AY41" s="22"/>
      <c r="AZ41" s="22"/>
      <c r="BA41" s="22"/>
      <c r="BB41" s="22"/>
      <c r="BC41" s="22"/>
      <c r="BD41" s="22"/>
      <c r="BE41" s="22"/>
      <c r="BF41" s="22"/>
    </row>
    <row r="42" spans="1:58" x14ac:dyDescent="0.15">
      <c r="A42" s="22"/>
      <c r="B42" s="58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60"/>
      <c r="AH42" s="334"/>
      <c r="AI42" s="334"/>
      <c r="AJ42" s="334"/>
      <c r="AK42" s="334"/>
      <c r="AL42" s="334"/>
      <c r="AM42" s="334"/>
      <c r="AN42" s="58"/>
      <c r="AO42" s="58"/>
      <c r="AP42" s="58"/>
      <c r="AQ42" s="58"/>
      <c r="AR42" s="334"/>
      <c r="AS42" s="334"/>
      <c r="AT42" s="334"/>
      <c r="AU42" s="334"/>
      <c r="AV42" s="334"/>
      <c r="AW42" s="334"/>
      <c r="AX42" s="22"/>
      <c r="AY42" s="22"/>
      <c r="AZ42" s="22"/>
      <c r="BA42" s="22"/>
      <c r="BB42" s="22"/>
      <c r="BC42" s="22"/>
      <c r="BD42" s="22"/>
      <c r="BE42" s="22"/>
      <c r="BF42" s="22"/>
    </row>
    <row r="43" spans="1:58" ht="13.5" customHeight="1" x14ac:dyDescent="0.15">
      <c r="A43" s="22"/>
      <c r="B43" s="334" t="s">
        <v>94</v>
      </c>
      <c r="C43" s="334"/>
      <c r="D43" s="335" t="s">
        <v>95</v>
      </c>
      <c r="E43" s="335"/>
      <c r="F43" s="335"/>
      <c r="G43" s="335"/>
      <c r="H43" s="336"/>
      <c r="I43" s="337" t="str">
        <f>C8</f>
        <v>FC長野</v>
      </c>
      <c r="J43" s="337"/>
      <c r="K43" s="337"/>
      <c r="L43" s="337"/>
      <c r="M43" s="337"/>
      <c r="N43" s="337"/>
      <c r="O43" s="338"/>
      <c r="P43" s="338"/>
      <c r="Q43" s="338"/>
      <c r="R43" s="61"/>
      <c r="S43" s="338"/>
      <c r="T43" s="338"/>
      <c r="U43" s="338"/>
      <c r="V43" s="337" t="str">
        <f>C10</f>
        <v>tonan前橋</v>
      </c>
      <c r="W43" s="337"/>
      <c r="X43" s="337"/>
      <c r="Y43" s="337"/>
      <c r="Z43" s="337"/>
      <c r="AA43" s="337"/>
      <c r="AB43" s="62"/>
      <c r="AC43" s="62"/>
      <c r="AD43" s="62"/>
      <c r="AE43" s="62"/>
      <c r="AF43" s="63"/>
      <c r="AG43" s="63"/>
      <c r="AH43" s="339" t="str">
        <f>C8</f>
        <v>FC長野</v>
      </c>
      <c r="AI43" s="339"/>
      <c r="AJ43" s="339"/>
      <c r="AK43" s="339"/>
      <c r="AL43" s="339"/>
      <c r="AM43" s="339"/>
      <c r="AN43" s="64"/>
      <c r="AO43" s="64"/>
      <c r="AP43" s="64"/>
      <c r="AQ43" s="64"/>
      <c r="AR43" s="337" t="str">
        <f>C10</f>
        <v>tonan前橋</v>
      </c>
      <c r="AS43" s="337"/>
      <c r="AT43" s="337"/>
      <c r="AU43" s="337"/>
      <c r="AV43" s="337"/>
      <c r="AW43" s="337"/>
      <c r="AX43" s="22"/>
      <c r="AY43" s="22"/>
      <c r="AZ43" s="22"/>
      <c r="BA43" s="22"/>
      <c r="BB43" s="22"/>
      <c r="BC43" s="22"/>
      <c r="BD43" s="22"/>
      <c r="BE43" s="22"/>
      <c r="BF43" s="22"/>
    </row>
    <row r="44" spans="1:58" ht="13.5" customHeight="1" x14ac:dyDescent="0.15">
      <c r="A44" s="22"/>
      <c r="B44" s="334"/>
      <c r="C44" s="334"/>
      <c r="D44" s="335"/>
      <c r="E44" s="335"/>
      <c r="F44" s="335"/>
      <c r="G44" s="335"/>
      <c r="H44" s="336"/>
      <c r="I44" s="337"/>
      <c r="J44" s="337"/>
      <c r="K44" s="337"/>
      <c r="L44" s="337"/>
      <c r="M44" s="337"/>
      <c r="N44" s="337"/>
      <c r="O44" s="338"/>
      <c r="P44" s="338"/>
      <c r="Q44" s="338"/>
      <c r="R44" s="65"/>
      <c r="S44" s="338"/>
      <c r="T44" s="338"/>
      <c r="U44" s="338"/>
      <c r="V44" s="337"/>
      <c r="W44" s="337"/>
      <c r="X44" s="337"/>
      <c r="Y44" s="337"/>
      <c r="Z44" s="337"/>
      <c r="AA44" s="337"/>
      <c r="AB44" s="62"/>
      <c r="AC44" s="62"/>
      <c r="AD44" s="62"/>
      <c r="AE44" s="62"/>
      <c r="AF44" s="63"/>
      <c r="AG44" s="63"/>
      <c r="AH44" s="339"/>
      <c r="AI44" s="339"/>
      <c r="AJ44" s="339"/>
      <c r="AK44" s="339"/>
      <c r="AL44" s="339"/>
      <c r="AM44" s="339"/>
      <c r="AN44" s="64"/>
      <c r="AO44" s="64"/>
      <c r="AP44" s="64"/>
      <c r="AQ44" s="64"/>
      <c r="AR44" s="337"/>
      <c r="AS44" s="337"/>
      <c r="AT44" s="337"/>
      <c r="AU44" s="337"/>
      <c r="AV44" s="337"/>
      <c r="AW44" s="337"/>
      <c r="AX44" s="22"/>
      <c r="AY44" s="22"/>
      <c r="AZ44" s="22"/>
      <c r="BA44" s="22"/>
      <c r="BB44" s="22"/>
      <c r="BC44" s="22"/>
      <c r="BD44" s="22"/>
      <c r="BE44" s="22"/>
      <c r="BF44" s="22"/>
    </row>
    <row r="45" spans="1:58" ht="13.5" customHeight="1" x14ac:dyDescent="0.15">
      <c r="A45" s="22"/>
      <c r="B45" s="334" t="s">
        <v>78</v>
      </c>
      <c r="C45" s="334"/>
      <c r="D45" s="335" t="s">
        <v>79</v>
      </c>
      <c r="E45" s="335"/>
      <c r="F45" s="335"/>
      <c r="G45" s="335"/>
      <c r="H45" s="336"/>
      <c r="I45" s="337" t="str">
        <f>C12</f>
        <v>FC九合</v>
      </c>
      <c r="J45" s="337"/>
      <c r="K45" s="337"/>
      <c r="L45" s="337"/>
      <c r="M45" s="337"/>
      <c r="N45" s="337"/>
      <c r="O45" s="338"/>
      <c r="P45" s="338"/>
      <c r="Q45" s="338"/>
      <c r="R45" s="61"/>
      <c r="S45" s="338"/>
      <c r="T45" s="338"/>
      <c r="U45" s="338"/>
      <c r="V45" s="337" t="str">
        <f>C14</f>
        <v>FCチベッタ</v>
      </c>
      <c r="W45" s="337"/>
      <c r="X45" s="337"/>
      <c r="Y45" s="337"/>
      <c r="Z45" s="337"/>
      <c r="AA45" s="337"/>
      <c r="AB45" s="66"/>
      <c r="AC45" s="66"/>
      <c r="AD45" s="66"/>
      <c r="AE45" s="66"/>
      <c r="AF45" s="66"/>
      <c r="AG45" s="66"/>
      <c r="AH45" s="339" t="str">
        <f>C12</f>
        <v>FC九合</v>
      </c>
      <c r="AI45" s="339"/>
      <c r="AJ45" s="339"/>
      <c r="AK45" s="339"/>
      <c r="AL45" s="339"/>
      <c r="AM45" s="339"/>
      <c r="AN45" s="64"/>
      <c r="AO45" s="64"/>
      <c r="AP45" s="64"/>
      <c r="AQ45" s="64"/>
      <c r="AR45" s="337" t="str">
        <f>C14</f>
        <v>FCチベッタ</v>
      </c>
      <c r="AS45" s="337"/>
      <c r="AT45" s="337"/>
      <c r="AU45" s="337"/>
      <c r="AV45" s="337"/>
      <c r="AW45" s="337"/>
      <c r="AX45" s="22"/>
      <c r="AY45" s="22"/>
      <c r="AZ45" s="22"/>
      <c r="BA45" s="22"/>
      <c r="BB45" s="22"/>
      <c r="BC45" s="22"/>
      <c r="BD45" s="22"/>
      <c r="BE45" s="22"/>
      <c r="BF45" s="22"/>
    </row>
    <row r="46" spans="1:58" ht="13.5" customHeight="1" x14ac:dyDescent="0.15">
      <c r="A46" s="22"/>
      <c r="B46" s="334"/>
      <c r="C46" s="334"/>
      <c r="D46" s="335"/>
      <c r="E46" s="335"/>
      <c r="F46" s="335"/>
      <c r="G46" s="335"/>
      <c r="H46" s="336"/>
      <c r="I46" s="337"/>
      <c r="J46" s="337"/>
      <c r="K46" s="337"/>
      <c r="L46" s="337"/>
      <c r="M46" s="337"/>
      <c r="N46" s="337"/>
      <c r="O46" s="338"/>
      <c r="P46" s="338"/>
      <c r="Q46" s="338"/>
      <c r="R46" s="65"/>
      <c r="S46" s="338"/>
      <c r="T46" s="338"/>
      <c r="U46" s="338"/>
      <c r="V46" s="337"/>
      <c r="W46" s="337"/>
      <c r="X46" s="337"/>
      <c r="Y46" s="337"/>
      <c r="Z46" s="337"/>
      <c r="AA46" s="337"/>
      <c r="AB46" s="66"/>
      <c r="AC46" s="66"/>
      <c r="AD46" s="66"/>
      <c r="AE46" s="66"/>
      <c r="AF46" s="66"/>
      <c r="AG46" s="66"/>
      <c r="AH46" s="339"/>
      <c r="AI46" s="339"/>
      <c r="AJ46" s="339"/>
      <c r="AK46" s="339"/>
      <c r="AL46" s="339"/>
      <c r="AM46" s="339"/>
      <c r="AN46" s="64"/>
      <c r="AO46" s="64"/>
      <c r="AP46" s="64"/>
      <c r="AQ46" s="64"/>
      <c r="AR46" s="337"/>
      <c r="AS46" s="337"/>
      <c r="AT46" s="337"/>
      <c r="AU46" s="337"/>
      <c r="AV46" s="337"/>
      <c r="AW46" s="337"/>
      <c r="AX46" s="22"/>
      <c r="AY46" s="22"/>
      <c r="AZ46" s="22"/>
      <c r="BA46" s="22"/>
      <c r="BB46" s="22"/>
      <c r="BC46" s="22"/>
      <c r="BD46" s="22"/>
      <c r="BE46" s="22"/>
      <c r="BF46" s="22"/>
    </row>
    <row r="47" spans="1:58" ht="13.5" customHeight="1" x14ac:dyDescent="0.15">
      <c r="A47" s="22"/>
      <c r="B47" s="334" t="s">
        <v>80</v>
      </c>
      <c r="C47" s="334"/>
      <c r="D47" s="335" t="s">
        <v>81</v>
      </c>
      <c r="E47" s="335"/>
      <c r="F47" s="335"/>
      <c r="G47" s="335"/>
      <c r="H47" s="335"/>
      <c r="I47" s="340" t="str">
        <f>C8</f>
        <v>FC長野</v>
      </c>
      <c r="J47" s="340"/>
      <c r="K47" s="340"/>
      <c r="L47" s="340"/>
      <c r="M47" s="340"/>
      <c r="N47" s="340"/>
      <c r="O47" s="338"/>
      <c r="P47" s="338"/>
      <c r="Q47" s="338"/>
      <c r="R47" s="61"/>
      <c r="S47" s="338"/>
      <c r="T47" s="338"/>
      <c r="U47" s="338"/>
      <c r="V47" s="337" t="str">
        <f>C16</f>
        <v>青山</v>
      </c>
      <c r="W47" s="337"/>
      <c r="X47" s="337"/>
      <c r="Y47" s="337"/>
      <c r="Z47" s="337"/>
      <c r="AA47" s="337"/>
      <c r="AB47" s="66"/>
      <c r="AC47" s="66"/>
      <c r="AD47" s="66"/>
      <c r="AE47" s="66"/>
      <c r="AF47" s="66"/>
      <c r="AG47" s="66"/>
      <c r="AH47" s="337" t="str">
        <f>C8</f>
        <v>FC長野</v>
      </c>
      <c r="AI47" s="337"/>
      <c r="AJ47" s="337"/>
      <c r="AK47" s="337"/>
      <c r="AL47" s="337"/>
      <c r="AM47" s="337"/>
      <c r="AN47" s="64"/>
      <c r="AO47" s="64"/>
      <c r="AP47" s="64"/>
      <c r="AQ47" s="64"/>
      <c r="AR47" s="337" t="str">
        <f>C16</f>
        <v>青山</v>
      </c>
      <c r="AS47" s="337"/>
      <c r="AT47" s="337"/>
      <c r="AU47" s="337"/>
      <c r="AV47" s="337"/>
      <c r="AW47" s="337"/>
      <c r="AX47" s="22"/>
      <c r="AY47" s="22"/>
      <c r="AZ47" s="22"/>
      <c r="BA47" s="22"/>
      <c r="BB47" s="22"/>
      <c r="BC47" s="22"/>
      <c r="BD47" s="22"/>
      <c r="BE47" s="22"/>
      <c r="BF47" s="22"/>
    </row>
    <row r="48" spans="1:58" ht="13.5" customHeight="1" x14ac:dyDescent="0.15">
      <c r="A48" s="22"/>
      <c r="B48" s="334"/>
      <c r="C48" s="334"/>
      <c r="D48" s="335"/>
      <c r="E48" s="335"/>
      <c r="F48" s="335"/>
      <c r="G48" s="335"/>
      <c r="H48" s="335"/>
      <c r="I48" s="340"/>
      <c r="J48" s="340"/>
      <c r="K48" s="340"/>
      <c r="L48" s="340"/>
      <c r="M48" s="340"/>
      <c r="N48" s="340"/>
      <c r="O48" s="338"/>
      <c r="P48" s="338"/>
      <c r="Q48" s="338"/>
      <c r="R48" s="65"/>
      <c r="S48" s="338"/>
      <c r="T48" s="338"/>
      <c r="U48" s="338"/>
      <c r="V48" s="337"/>
      <c r="W48" s="337"/>
      <c r="X48" s="337"/>
      <c r="Y48" s="337"/>
      <c r="Z48" s="337"/>
      <c r="AA48" s="337"/>
      <c r="AB48" s="66"/>
      <c r="AC48" s="66"/>
      <c r="AD48" s="66"/>
      <c r="AE48" s="66"/>
      <c r="AF48" s="66"/>
      <c r="AG48" s="66"/>
      <c r="AH48" s="337"/>
      <c r="AI48" s="337"/>
      <c r="AJ48" s="337"/>
      <c r="AK48" s="337"/>
      <c r="AL48" s="337"/>
      <c r="AM48" s="337"/>
      <c r="AN48" s="64"/>
      <c r="AO48" s="64"/>
      <c r="AP48" s="64"/>
      <c r="AQ48" s="64"/>
      <c r="AR48" s="337"/>
      <c r="AS48" s="337"/>
      <c r="AT48" s="337"/>
      <c r="AU48" s="337"/>
      <c r="AV48" s="337"/>
      <c r="AW48" s="337"/>
      <c r="AX48" s="22"/>
      <c r="AY48" s="22"/>
      <c r="AZ48" s="22"/>
      <c r="BA48" s="22"/>
      <c r="BB48" s="22"/>
      <c r="BC48" s="22"/>
      <c r="BD48" s="22"/>
      <c r="BE48" s="22"/>
      <c r="BF48" s="22"/>
    </row>
    <row r="49" spans="1:58" ht="13.5" customHeight="1" x14ac:dyDescent="0.15">
      <c r="A49" s="22"/>
      <c r="B49" s="334" t="s">
        <v>82</v>
      </c>
      <c r="C49" s="334"/>
      <c r="D49" s="335" t="s">
        <v>83</v>
      </c>
      <c r="E49" s="335"/>
      <c r="F49" s="335"/>
      <c r="G49" s="335"/>
      <c r="H49" s="335"/>
      <c r="I49" s="337" t="str">
        <f>C10</f>
        <v>tonan前橋</v>
      </c>
      <c r="J49" s="337"/>
      <c r="K49" s="337"/>
      <c r="L49" s="337"/>
      <c r="M49" s="337"/>
      <c r="N49" s="337"/>
      <c r="O49" s="338"/>
      <c r="P49" s="338"/>
      <c r="Q49" s="338"/>
      <c r="R49" s="61"/>
      <c r="S49" s="338"/>
      <c r="T49" s="338"/>
      <c r="U49" s="338"/>
      <c r="V49" s="339" t="str">
        <f>C12</f>
        <v>FC九合</v>
      </c>
      <c r="W49" s="339"/>
      <c r="X49" s="339"/>
      <c r="Y49" s="339"/>
      <c r="Z49" s="339"/>
      <c r="AA49" s="339"/>
      <c r="AB49" s="66"/>
      <c r="AC49" s="66"/>
      <c r="AD49" s="66"/>
      <c r="AE49" s="66"/>
      <c r="AF49" s="66"/>
      <c r="AG49" s="66"/>
      <c r="AH49" s="337" t="str">
        <f>C10</f>
        <v>tonan前橋</v>
      </c>
      <c r="AI49" s="337"/>
      <c r="AJ49" s="337"/>
      <c r="AK49" s="337"/>
      <c r="AL49" s="337"/>
      <c r="AM49" s="337"/>
      <c r="AN49" s="64"/>
      <c r="AO49" s="64"/>
      <c r="AP49" s="64"/>
      <c r="AQ49" s="64"/>
      <c r="AR49" s="339" t="str">
        <f>C12</f>
        <v>FC九合</v>
      </c>
      <c r="AS49" s="339"/>
      <c r="AT49" s="339"/>
      <c r="AU49" s="339"/>
      <c r="AV49" s="339"/>
      <c r="AW49" s="339"/>
      <c r="AX49" s="22"/>
      <c r="AY49" s="22"/>
      <c r="AZ49" s="22"/>
      <c r="BA49" s="22"/>
      <c r="BB49" s="22"/>
      <c r="BC49" s="22"/>
      <c r="BD49" s="22"/>
      <c r="BE49" s="22"/>
      <c r="BF49" s="22"/>
    </row>
    <row r="50" spans="1:58" ht="13.5" customHeight="1" x14ac:dyDescent="0.15">
      <c r="A50" s="22"/>
      <c r="B50" s="334"/>
      <c r="C50" s="334"/>
      <c r="D50" s="335"/>
      <c r="E50" s="335"/>
      <c r="F50" s="335"/>
      <c r="G50" s="335"/>
      <c r="H50" s="335"/>
      <c r="I50" s="337"/>
      <c r="J50" s="337"/>
      <c r="K50" s="337"/>
      <c r="L50" s="337"/>
      <c r="M50" s="337"/>
      <c r="N50" s="337"/>
      <c r="O50" s="338"/>
      <c r="P50" s="338"/>
      <c r="Q50" s="338"/>
      <c r="R50" s="65"/>
      <c r="S50" s="338"/>
      <c r="T50" s="338"/>
      <c r="U50" s="338"/>
      <c r="V50" s="339"/>
      <c r="W50" s="339"/>
      <c r="X50" s="339"/>
      <c r="Y50" s="339"/>
      <c r="Z50" s="339"/>
      <c r="AA50" s="339"/>
      <c r="AB50" s="66"/>
      <c r="AC50" s="66"/>
      <c r="AD50" s="66"/>
      <c r="AE50" s="66"/>
      <c r="AF50" s="66"/>
      <c r="AG50" s="66"/>
      <c r="AH50" s="337"/>
      <c r="AI50" s="337"/>
      <c r="AJ50" s="337"/>
      <c r="AK50" s="337"/>
      <c r="AL50" s="337"/>
      <c r="AM50" s="337"/>
      <c r="AN50" s="64"/>
      <c r="AO50" s="64"/>
      <c r="AP50" s="64"/>
      <c r="AQ50" s="64"/>
      <c r="AR50" s="339"/>
      <c r="AS50" s="339"/>
      <c r="AT50" s="339"/>
      <c r="AU50" s="339"/>
      <c r="AV50" s="339"/>
      <c r="AW50" s="339"/>
      <c r="AX50" s="22"/>
      <c r="AY50" s="22"/>
      <c r="AZ50" s="22"/>
      <c r="BA50" s="22"/>
      <c r="BB50" s="22"/>
      <c r="BC50" s="22"/>
      <c r="BD50" s="22"/>
      <c r="BE50" s="22"/>
      <c r="BF50" s="22"/>
    </row>
    <row r="51" spans="1:58" ht="13.5" customHeight="1" x14ac:dyDescent="0.15">
      <c r="A51" s="22"/>
      <c r="B51" s="334" t="s">
        <v>84</v>
      </c>
      <c r="C51" s="334"/>
      <c r="D51" s="335" t="s">
        <v>96</v>
      </c>
      <c r="E51" s="335"/>
      <c r="F51" s="335"/>
      <c r="G51" s="335"/>
      <c r="H51" s="335"/>
      <c r="I51" s="337" t="str">
        <f>C14</f>
        <v>FCチベッタ</v>
      </c>
      <c r="J51" s="337"/>
      <c r="K51" s="337"/>
      <c r="L51" s="337"/>
      <c r="M51" s="337"/>
      <c r="N51" s="337"/>
      <c r="O51" s="338"/>
      <c r="P51" s="338"/>
      <c r="Q51" s="338"/>
      <c r="R51" s="61"/>
      <c r="S51" s="338"/>
      <c r="T51" s="338"/>
      <c r="U51" s="338"/>
      <c r="V51" s="337" t="str">
        <f>C16</f>
        <v>青山</v>
      </c>
      <c r="W51" s="337"/>
      <c r="X51" s="337"/>
      <c r="Y51" s="337"/>
      <c r="Z51" s="337"/>
      <c r="AA51" s="337"/>
      <c r="AB51" s="66"/>
      <c r="AC51" s="66"/>
      <c r="AD51" s="66"/>
      <c r="AE51" s="66"/>
      <c r="AF51" s="66"/>
      <c r="AG51" s="66"/>
      <c r="AH51" s="337" t="str">
        <f>C14</f>
        <v>FCチベッタ</v>
      </c>
      <c r="AI51" s="337"/>
      <c r="AJ51" s="337"/>
      <c r="AK51" s="337"/>
      <c r="AL51" s="337"/>
      <c r="AM51" s="337"/>
      <c r="AN51" s="64"/>
      <c r="AO51" s="64"/>
      <c r="AP51" s="64"/>
      <c r="AQ51" s="64"/>
      <c r="AR51" s="339" t="str">
        <f>C16</f>
        <v>青山</v>
      </c>
      <c r="AS51" s="339"/>
      <c r="AT51" s="339"/>
      <c r="AU51" s="339"/>
      <c r="AV51" s="339"/>
      <c r="AW51" s="339"/>
      <c r="AX51" s="22"/>
      <c r="AY51" s="22"/>
      <c r="AZ51" s="22"/>
      <c r="BA51" s="22"/>
      <c r="BB51" s="22"/>
      <c r="BC51" s="22"/>
      <c r="BD51" s="22"/>
      <c r="BE51" s="22"/>
      <c r="BF51" s="22"/>
    </row>
    <row r="52" spans="1:58" ht="13.5" customHeight="1" x14ac:dyDescent="0.15">
      <c r="A52" s="22"/>
      <c r="B52" s="334"/>
      <c r="C52" s="334"/>
      <c r="D52" s="335"/>
      <c r="E52" s="335"/>
      <c r="F52" s="335"/>
      <c r="G52" s="335"/>
      <c r="H52" s="335"/>
      <c r="I52" s="337"/>
      <c r="J52" s="337"/>
      <c r="K52" s="337"/>
      <c r="L52" s="337"/>
      <c r="M52" s="337"/>
      <c r="N52" s="337"/>
      <c r="O52" s="338"/>
      <c r="P52" s="338"/>
      <c r="Q52" s="338"/>
      <c r="R52" s="65"/>
      <c r="S52" s="338"/>
      <c r="T52" s="338"/>
      <c r="U52" s="338"/>
      <c r="V52" s="337"/>
      <c r="W52" s="337"/>
      <c r="X52" s="337"/>
      <c r="Y52" s="337"/>
      <c r="Z52" s="337"/>
      <c r="AA52" s="337"/>
      <c r="AB52" s="66"/>
      <c r="AC52" s="66"/>
      <c r="AD52" s="66"/>
      <c r="AE52" s="66"/>
      <c r="AF52" s="66"/>
      <c r="AG52" s="66"/>
      <c r="AH52" s="337"/>
      <c r="AI52" s="337"/>
      <c r="AJ52" s="337"/>
      <c r="AK52" s="337"/>
      <c r="AL52" s="337"/>
      <c r="AM52" s="337"/>
      <c r="AN52" s="64"/>
      <c r="AO52" s="64"/>
      <c r="AP52" s="64"/>
      <c r="AQ52" s="64"/>
      <c r="AR52" s="339"/>
      <c r="AS52" s="339"/>
      <c r="AT52" s="339"/>
      <c r="AU52" s="339"/>
      <c r="AV52" s="339"/>
      <c r="AW52" s="339"/>
      <c r="AX52" s="22"/>
      <c r="AY52" s="22"/>
      <c r="AZ52" s="22"/>
      <c r="BA52" s="22"/>
      <c r="BB52" s="22"/>
      <c r="BC52" s="22"/>
      <c r="BD52" s="22"/>
      <c r="BE52" s="22"/>
      <c r="BF52" s="22"/>
    </row>
    <row r="53" spans="1:58" ht="13.5" customHeight="1" x14ac:dyDescent="0.15">
      <c r="A53" s="22"/>
      <c r="B53" s="334" t="s">
        <v>97</v>
      </c>
      <c r="C53" s="334"/>
      <c r="D53" s="335" t="s">
        <v>85</v>
      </c>
      <c r="E53" s="335"/>
      <c r="F53" s="335"/>
      <c r="G53" s="335"/>
      <c r="H53" s="335"/>
      <c r="I53" s="337" t="str">
        <f>C8</f>
        <v>FC長野</v>
      </c>
      <c r="J53" s="337"/>
      <c r="K53" s="337"/>
      <c r="L53" s="337"/>
      <c r="M53" s="337"/>
      <c r="N53" s="337"/>
      <c r="O53" s="338"/>
      <c r="P53" s="338"/>
      <c r="Q53" s="338"/>
      <c r="R53" s="61"/>
      <c r="S53" s="338"/>
      <c r="T53" s="338"/>
      <c r="U53" s="338"/>
      <c r="V53" s="337" t="str">
        <f>C12</f>
        <v>FC九合</v>
      </c>
      <c r="W53" s="337"/>
      <c r="X53" s="337"/>
      <c r="Y53" s="337"/>
      <c r="Z53" s="337"/>
      <c r="AA53" s="337"/>
      <c r="AB53" s="66"/>
      <c r="AC53" s="66"/>
      <c r="AD53" s="66"/>
      <c r="AE53" s="66"/>
      <c r="AF53" s="66"/>
      <c r="AG53" s="66"/>
      <c r="AH53" s="337" t="str">
        <f>C12</f>
        <v>FC九合</v>
      </c>
      <c r="AI53" s="337"/>
      <c r="AJ53" s="337"/>
      <c r="AK53" s="337"/>
      <c r="AL53" s="337"/>
      <c r="AM53" s="337"/>
      <c r="AN53" s="64"/>
      <c r="AO53" s="64"/>
      <c r="AP53" s="64"/>
      <c r="AQ53" s="64"/>
      <c r="AR53" s="339" t="str">
        <f>C8</f>
        <v>FC長野</v>
      </c>
      <c r="AS53" s="339"/>
      <c r="AT53" s="339"/>
      <c r="AU53" s="339"/>
      <c r="AV53" s="339"/>
      <c r="AW53" s="339"/>
      <c r="AX53" s="22"/>
      <c r="AY53" s="22"/>
      <c r="AZ53" s="22"/>
      <c r="BA53" s="22"/>
      <c r="BB53" s="22"/>
      <c r="BC53" s="22"/>
      <c r="BD53" s="22"/>
      <c r="BE53" s="22"/>
      <c r="BF53" s="22"/>
    </row>
    <row r="54" spans="1:58" ht="13.5" customHeight="1" x14ac:dyDescent="0.15">
      <c r="A54" s="22"/>
      <c r="B54" s="334"/>
      <c r="C54" s="334"/>
      <c r="D54" s="335"/>
      <c r="E54" s="335"/>
      <c r="F54" s="335"/>
      <c r="G54" s="335"/>
      <c r="H54" s="335"/>
      <c r="I54" s="337"/>
      <c r="J54" s="337"/>
      <c r="K54" s="337"/>
      <c r="L54" s="337"/>
      <c r="M54" s="337"/>
      <c r="N54" s="337"/>
      <c r="O54" s="338"/>
      <c r="P54" s="338"/>
      <c r="Q54" s="338"/>
      <c r="R54" s="65"/>
      <c r="S54" s="338"/>
      <c r="T54" s="338"/>
      <c r="U54" s="338"/>
      <c r="V54" s="337"/>
      <c r="W54" s="337"/>
      <c r="X54" s="337"/>
      <c r="Y54" s="337"/>
      <c r="Z54" s="337"/>
      <c r="AA54" s="337"/>
      <c r="AB54" s="66"/>
      <c r="AC54" s="66"/>
      <c r="AD54" s="66"/>
      <c r="AE54" s="66"/>
      <c r="AF54" s="66"/>
      <c r="AG54" s="66"/>
      <c r="AH54" s="337"/>
      <c r="AI54" s="337"/>
      <c r="AJ54" s="337"/>
      <c r="AK54" s="337"/>
      <c r="AL54" s="337"/>
      <c r="AM54" s="337"/>
      <c r="AN54" s="67"/>
      <c r="AO54" s="64"/>
      <c r="AP54" s="64"/>
      <c r="AQ54" s="64"/>
      <c r="AR54" s="339"/>
      <c r="AS54" s="339"/>
      <c r="AT54" s="339"/>
      <c r="AU54" s="339"/>
      <c r="AV54" s="339"/>
      <c r="AW54" s="339"/>
      <c r="AX54" s="22"/>
      <c r="AY54" s="22"/>
      <c r="AZ54" s="22"/>
      <c r="BA54" s="22"/>
      <c r="BB54" s="22"/>
      <c r="BC54" s="22"/>
      <c r="BD54" s="22"/>
      <c r="BE54" s="22"/>
      <c r="BF54" s="22"/>
    </row>
    <row r="55" spans="1:58" ht="13.5" customHeight="1" x14ac:dyDescent="0.15">
      <c r="A55" s="22"/>
      <c r="B55" s="334" t="s">
        <v>86</v>
      </c>
      <c r="C55" s="334"/>
      <c r="D55" s="335" t="s">
        <v>87</v>
      </c>
      <c r="E55" s="335"/>
      <c r="F55" s="335"/>
      <c r="G55" s="335"/>
      <c r="H55" s="336"/>
      <c r="I55" s="219" t="str">
        <f>C10</f>
        <v>tonan前橋</v>
      </c>
      <c r="J55" s="228"/>
      <c r="K55" s="228"/>
      <c r="L55" s="228"/>
      <c r="M55" s="228"/>
      <c r="N55" s="229"/>
      <c r="O55" s="358"/>
      <c r="P55" s="359"/>
      <c r="Q55" s="360"/>
      <c r="R55" s="68"/>
      <c r="S55" s="359"/>
      <c r="T55" s="359"/>
      <c r="U55" s="360"/>
      <c r="V55" s="219" t="str">
        <f>C14</f>
        <v>FCチベッタ</v>
      </c>
      <c r="W55" s="228"/>
      <c r="X55" s="228"/>
      <c r="Y55" s="228"/>
      <c r="Z55" s="228"/>
      <c r="AA55" s="229"/>
      <c r="AB55" s="69"/>
      <c r="AC55" s="69"/>
      <c r="AD55" s="69"/>
      <c r="AE55" s="69"/>
      <c r="AF55" s="69"/>
      <c r="AG55" s="70"/>
      <c r="AH55" s="219" t="str">
        <f>C10</f>
        <v>tonan前橋</v>
      </c>
      <c r="AI55" s="228"/>
      <c r="AJ55" s="228"/>
      <c r="AK55" s="228"/>
      <c r="AL55" s="228"/>
      <c r="AM55" s="229"/>
      <c r="AN55" s="71"/>
      <c r="AO55" s="72"/>
      <c r="AP55" s="72"/>
      <c r="AQ55" s="73"/>
      <c r="AR55" s="228" t="str">
        <f>C14</f>
        <v>FCチベッタ</v>
      </c>
      <c r="AS55" s="228"/>
      <c r="AT55" s="228"/>
      <c r="AU55" s="228"/>
      <c r="AV55" s="228"/>
      <c r="AW55" s="229"/>
      <c r="AX55" s="22"/>
      <c r="AY55" s="22"/>
      <c r="AZ55" s="22"/>
      <c r="BA55" s="22"/>
      <c r="BB55" s="22"/>
      <c r="BC55" s="22"/>
      <c r="BD55" s="22"/>
      <c r="BE55" s="22"/>
      <c r="BF55" s="22"/>
    </row>
    <row r="56" spans="1:58" ht="13.5" customHeight="1" x14ac:dyDescent="0.15">
      <c r="A56" s="22"/>
      <c r="B56" s="334"/>
      <c r="C56" s="334"/>
      <c r="D56" s="335"/>
      <c r="E56" s="335"/>
      <c r="F56" s="335"/>
      <c r="G56" s="335"/>
      <c r="H56" s="336"/>
      <c r="I56" s="233"/>
      <c r="J56" s="234"/>
      <c r="K56" s="234"/>
      <c r="L56" s="234"/>
      <c r="M56" s="234"/>
      <c r="N56" s="235"/>
      <c r="O56" s="361"/>
      <c r="P56" s="362"/>
      <c r="Q56" s="363"/>
      <c r="R56" s="74"/>
      <c r="S56" s="362"/>
      <c r="T56" s="362"/>
      <c r="U56" s="363"/>
      <c r="V56" s="233"/>
      <c r="W56" s="234"/>
      <c r="X56" s="234"/>
      <c r="Y56" s="234"/>
      <c r="Z56" s="234"/>
      <c r="AA56" s="235"/>
      <c r="AB56" s="69"/>
      <c r="AC56" s="69"/>
      <c r="AD56" s="69"/>
      <c r="AE56" s="69"/>
      <c r="AF56" s="69"/>
      <c r="AG56" s="70"/>
      <c r="AH56" s="233"/>
      <c r="AI56" s="234"/>
      <c r="AJ56" s="234"/>
      <c r="AK56" s="234"/>
      <c r="AL56" s="234"/>
      <c r="AM56" s="235"/>
      <c r="AN56" s="71"/>
      <c r="AO56" s="72"/>
      <c r="AP56" s="72"/>
      <c r="AQ56" s="73"/>
      <c r="AR56" s="234"/>
      <c r="AS56" s="234"/>
      <c r="AT56" s="234"/>
      <c r="AU56" s="234"/>
      <c r="AV56" s="234"/>
      <c r="AW56" s="235"/>
      <c r="AX56" s="50"/>
      <c r="AY56" s="22"/>
      <c r="AZ56" s="22"/>
      <c r="BA56" s="22"/>
      <c r="BB56" s="22"/>
      <c r="BC56" s="22"/>
      <c r="BD56" s="22"/>
      <c r="BE56" s="22"/>
      <c r="BF56" s="22"/>
    </row>
    <row r="57" spans="1:58" ht="13.5" customHeight="1" x14ac:dyDescent="0.15">
      <c r="A57" s="55"/>
      <c r="B57" s="341" t="s">
        <v>98</v>
      </c>
      <c r="C57" s="341"/>
      <c r="D57" s="335" t="s">
        <v>88</v>
      </c>
      <c r="E57" s="335"/>
      <c r="F57" s="335"/>
      <c r="G57" s="335"/>
      <c r="H57" s="336"/>
      <c r="I57" s="342" t="str">
        <f>C12</f>
        <v>FC九合</v>
      </c>
      <c r="J57" s="342"/>
      <c r="K57" s="342"/>
      <c r="L57" s="342"/>
      <c r="M57" s="342"/>
      <c r="N57" s="343"/>
      <c r="O57" s="346"/>
      <c r="P57" s="347"/>
      <c r="Q57" s="348"/>
      <c r="R57" s="68"/>
      <c r="S57" s="346"/>
      <c r="T57" s="347"/>
      <c r="U57" s="348"/>
      <c r="V57" s="352" t="str">
        <f>C16</f>
        <v>青山</v>
      </c>
      <c r="W57" s="353"/>
      <c r="X57" s="353"/>
      <c r="Y57" s="353"/>
      <c r="Z57" s="353"/>
      <c r="AA57" s="354"/>
      <c r="AB57" s="66"/>
      <c r="AC57" s="66"/>
      <c r="AD57" s="66"/>
      <c r="AE57" s="66"/>
      <c r="AF57" s="66"/>
      <c r="AG57" s="75"/>
      <c r="AH57" s="352" t="str">
        <f>C16</f>
        <v>青山</v>
      </c>
      <c r="AI57" s="353"/>
      <c r="AJ57" s="353"/>
      <c r="AK57" s="353"/>
      <c r="AL57" s="353"/>
      <c r="AM57" s="354"/>
      <c r="AN57" s="76"/>
      <c r="AO57" s="62"/>
      <c r="AP57" s="62"/>
      <c r="AQ57" s="77"/>
      <c r="AR57" s="352" t="str">
        <f>C12</f>
        <v>FC九合</v>
      </c>
      <c r="AS57" s="353"/>
      <c r="AT57" s="353"/>
      <c r="AU57" s="353"/>
      <c r="AV57" s="353"/>
      <c r="AW57" s="354"/>
      <c r="AX57" s="50"/>
      <c r="AY57" s="23"/>
      <c r="AZ57" s="22"/>
      <c r="BA57" s="22"/>
      <c r="BB57" s="22"/>
      <c r="BC57" s="22"/>
      <c r="BD57" s="22"/>
      <c r="BE57" s="22"/>
      <c r="BF57" s="22"/>
    </row>
    <row r="58" spans="1:58" ht="13.5" customHeight="1" x14ac:dyDescent="0.15">
      <c r="A58" s="55"/>
      <c r="B58" s="341"/>
      <c r="C58" s="341"/>
      <c r="D58" s="335"/>
      <c r="E58" s="335"/>
      <c r="F58" s="335"/>
      <c r="G58" s="335"/>
      <c r="H58" s="336"/>
      <c r="I58" s="344"/>
      <c r="J58" s="344"/>
      <c r="K58" s="344"/>
      <c r="L58" s="344"/>
      <c r="M58" s="344"/>
      <c r="N58" s="345"/>
      <c r="O58" s="349"/>
      <c r="P58" s="350"/>
      <c r="Q58" s="351"/>
      <c r="R58" s="74"/>
      <c r="S58" s="349"/>
      <c r="T58" s="350"/>
      <c r="U58" s="351"/>
      <c r="V58" s="355"/>
      <c r="W58" s="356"/>
      <c r="X58" s="356"/>
      <c r="Y58" s="356"/>
      <c r="Z58" s="356"/>
      <c r="AA58" s="357"/>
      <c r="AB58" s="66"/>
      <c r="AC58" s="66"/>
      <c r="AD58" s="66"/>
      <c r="AE58" s="66"/>
      <c r="AF58" s="66"/>
      <c r="AG58" s="75"/>
      <c r="AH58" s="355"/>
      <c r="AI58" s="356"/>
      <c r="AJ58" s="356"/>
      <c r="AK58" s="356"/>
      <c r="AL58" s="356"/>
      <c r="AM58" s="357"/>
      <c r="AN58" s="76"/>
      <c r="AO58" s="62"/>
      <c r="AP58" s="62"/>
      <c r="AQ58" s="77"/>
      <c r="AR58" s="355"/>
      <c r="AS58" s="356"/>
      <c r="AT58" s="356"/>
      <c r="AU58" s="356"/>
      <c r="AV58" s="356"/>
      <c r="AW58" s="357"/>
      <c r="AX58" s="22"/>
      <c r="AY58" s="22"/>
      <c r="AZ58" s="22"/>
      <c r="BA58" s="22"/>
      <c r="BB58" s="22"/>
      <c r="BC58" s="22"/>
      <c r="BD58" s="22"/>
      <c r="BE58" s="22"/>
      <c r="BF58" s="22"/>
    </row>
    <row r="59" spans="1:58" ht="13.5" customHeight="1" x14ac:dyDescent="0.15">
      <c r="A59" s="22"/>
      <c r="B59" s="334" t="s">
        <v>89</v>
      </c>
      <c r="C59" s="334"/>
      <c r="D59" s="335" t="s">
        <v>99</v>
      </c>
      <c r="E59" s="335"/>
      <c r="F59" s="335"/>
      <c r="G59" s="335"/>
      <c r="H59" s="336"/>
      <c r="I59" s="337" t="str">
        <f>C8</f>
        <v>FC長野</v>
      </c>
      <c r="J59" s="337"/>
      <c r="K59" s="337"/>
      <c r="L59" s="337"/>
      <c r="M59" s="337"/>
      <c r="N59" s="337"/>
      <c r="O59" s="338"/>
      <c r="P59" s="338"/>
      <c r="Q59" s="338"/>
      <c r="R59" s="61"/>
      <c r="S59" s="338"/>
      <c r="T59" s="338"/>
      <c r="U59" s="338"/>
      <c r="V59" s="337" t="str">
        <f>C14</f>
        <v>FCチベッタ</v>
      </c>
      <c r="W59" s="337"/>
      <c r="X59" s="337"/>
      <c r="Y59" s="337"/>
      <c r="Z59" s="337"/>
      <c r="AA59" s="337"/>
      <c r="AB59" s="66"/>
      <c r="AC59" s="66"/>
      <c r="AD59" s="66"/>
      <c r="AE59" s="66"/>
      <c r="AF59" s="66"/>
      <c r="AG59" s="66"/>
      <c r="AH59" s="339" t="str">
        <f>C14</f>
        <v>FCチベッタ</v>
      </c>
      <c r="AI59" s="339"/>
      <c r="AJ59" s="339"/>
      <c r="AK59" s="339"/>
      <c r="AL59" s="339"/>
      <c r="AM59" s="364"/>
      <c r="AN59" s="76"/>
      <c r="AO59" s="62"/>
      <c r="AP59" s="62"/>
      <c r="AQ59" s="62"/>
      <c r="AR59" s="339" t="str">
        <f>C8</f>
        <v>FC長野</v>
      </c>
      <c r="AS59" s="339"/>
      <c r="AT59" s="339"/>
      <c r="AU59" s="339"/>
      <c r="AV59" s="339"/>
      <c r="AW59" s="339"/>
      <c r="AX59" s="22"/>
      <c r="AY59" s="22"/>
      <c r="AZ59" s="22"/>
      <c r="BA59" s="22"/>
      <c r="BB59" s="22"/>
      <c r="BC59" s="22"/>
      <c r="BD59" s="22"/>
      <c r="BE59" s="22"/>
      <c r="BF59" s="22"/>
    </row>
    <row r="60" spans="1:58" ht="13.5" customHeight="1" x14ac:dyDescent="0.15">
      <c r="A60" s="22"/>
      <c r="B60" s="334"/>
      <c r="C60" s="334"/>
      <c r="D60" s="335"/>
      <c r="E60" s="335"/>
      <c r="F60" s="335"/>
      <c r="G60" s="335"/>
      <c r="H60" s="336"/>
      <c r="I60" s="337"/>
      <c r="J60" s="337"/>
      <c r="K60" s="337"/>
      <c r="L60" s="337"/>
      <c r="M60" s="337"/>
      <c r="N60" s="337"/>
      <c r="O60" s="338"/>
      <c r="P60" s="338"/>
      <c r="Q60" s="338"/>
      <c r="R60" s="65"/>
      <c r="S60" s="338"/>
      <c r="T60" s="338"/>
      <c r="U60" s="338"/>
      <c r="V60" s="337"/>
      <c r="W60" s="337"/>
      <c r="X60" s="337"/>
      <c r="Y60" s="337"/>
      <c r="Z60" s="337"/>
      <c r="AA60" s="337"/>
      <c r="AB60" s="66"/>
      <c r="AC60" s="66"/>
      <c r="AD60" s="66"/>
      <c r="AE60" s="66"/>
      <c r="AF60" s="66"/>
      <c r="AG60" s="66"/>
      <c r="AH60" s="339"/>
      <c r="AI60" s="339"/>
      <c r="AJ60" s="339"/>
      <c r="AK60" s="339"/>
      <c r="AL60" s="339"/>
      <c r="AM60" s="339"/>
      <c r="AN60" s="76"/>
      <c r="AO60" s="62"/>
      <c r="AP60" s="62"/>
      <c r="AQ60" s="62"/>
      <c r="AR60" s="339"/>
      <c r="AS60" s="339"/>
      <c r="AT60" s="339"/>
      <c r="AU60" s="339"/>
      <c r="AV60" s="339"/>
      <c r="AW60" s="339"/>
      <c r="AX60" s="22"/>
      <c r="AY60" s="22"/>
      <c r="AZ60" s="22"/>
      <c r="BA60" s="22"/>
      <c r="BB60" s="22"/>
      <c r="BC60" s="22"/>
      <c r="BD60" s="22"/>
      <c r="BE60" s="22"/>
      <c r="BF60" s="22"/>
    </row>
    <row r="61" spans="1:58" ht="13.5" customHeight="1" x14ac:dyDescent="0.15">
      <c r="A61" s="22"/>
      <c r="B61" s="334" t="s">
        <v>100</v>
      </c>
      <c r="C61" s="334"/>
      <c r="D61" s="335" t="s">
        <v>90</v>
      </c>
      <c r="E61" s="335"/>
      <c r="F61" s="335"/>
      <c r="G61" s="335"/>
      <c r="H61" s="336"/>
      <c r="I61" s="337" t="str">
        <f>C10</f>
        <v>tonan前橋</v>
      </c>
      <c r="J61" s="337"/>
      <c r="K61" s="337"/>
      <c r="L61" s="337"/>
      <c r="M61" s="337"/>
      <c r="N61" s="337"/>
      <c r="O61" s="338"/>
      <c r="P61" s="338"/>
      <c r="Q61" s="338"/>
      <c r="R61" s="61"/>
      <c r="S61" s="338"/>
      <c r="T61" s="338"/>
      <c r="U61" s="338"/>
      <c r="V61" s="337" t="str">
        <f>C16</f>
        <v>青山</v>
      </c>
      <c r="W61" s="337"/>
      <c r="X61" s="337"/>
      <c r="Y61" s="337"/>
      <c r="Z61" s="337"/>
      <c r="AA61" s="337"/>
      <c r="AB61" s="66"/>
      <c r="AC61" s="66"/>
      <c r="AD61" s="66"/>
      <c r="AE61" s="66"/>
      <c r="AF61" s="66"/>
      <c r="AG61" s="66"/>
      <c r="AH61" s="337" t="str">
        <f>C16</f>
        <v>青山</v>
      </c>
      <c r="AI61" s="337"/>
      <c r="AJ61" s="337"/>
      <c r="AK61" s="337"/>
      <c r="AL61" s="337"/>
      <c r="AM61" s="337"/>
      <c r="AN61" s="62"/>
      <c r="AO61" s="62"/>
      <c r="AP61" s="62"/>
      <c r="AQ61" s="62"/>
      <c r="AR61" s="337" t="str">
        <f>C10</f>
        <v>tonan前橋</v>
      </c>
      <c r="AS61" s="337"/>
      <c r="AT61" s="337"/>
      <c r="AU61" s="337"/>
      <c r="AV61" s="337"/>
      <c r="AW61" s="337"/>
      <c r="AX61" s="22"/>
      <c r="AY61" s="22"/>
      <c r="AZ61" s="22"/>
      <c r="BA61" s="22"/>
      <c r="BB61" s="22"/>
      <c r="BC61" s="22"/>
      <c r="BD61" s="22"/>
      <c r="BE61" s="22"/>
      <c r="BF61" s="22"/>
    </row>
    <row r="62" spans="1:58" ht="13.5" customHeight="1" x14ac:dyDescent="0.15">
      <c r="A62" s="22"/>
      <c r="B62" s="334"/>
      <c r="C62" s="334"/>
      <c r="D62" s="335"/>
      <c r="E62" s="335"/>
      <c r="F62" s="335"/>
      <c r="G62" s="335"/>
      <c r="H62" s="336"/>
      <c r="I62" s="337"/>
      <c r="J62" s="337"/>
      <c r="K62" s="337"/>
      <c r="L62" s="337"/>
      <c r="M62" s="337"/>
      <c r="N62" s="337"/>
      <c r="O62" s="338"/>
      <c r="P62" s="338"/>
      <c r="Q62" s="338"/>
      <c r="R62" s="65"/>
      <c r="S62" s="338"/>
      <c r="T62" s="338"/>
      <c r="U62" s="338"/>
      <c r="V62" s="337"/>
      <c r="W62" s="337"/>
      <c r="X62" s="337"/>
      <c r="Y62" s="337"/>
      <c r="Z62" s="337"/>
      <c r="AA62" s="337"/>
      <c r="AB62" s="66"/>
      <c r="AC62" s="66"/>
      <c r="AD62" s="66"/>
      <c r="AE62" s="66"/>
      <c r="AF62" s="66"/>
      <c r="AG62" s="66"/>
      <c r="AH62" s="337"/>
      <c r="AI62" s="337"/>
      <c r="AJ62" s="337"/>
      <c r="AK62" s="337"/>
      <c r="AL62" s="337"/>
      <c r="AM62" s="337"/>
      <c r="AN62" s="62"/>
      <c r="AO62" s="62"/>
      <c r="AP62" s="62"/>
      <c r="AQ62" s="62"/>
      <c r="AR62" s="337"/>
      <c r="AS62" s="337"/>
      <c r="AT62" s="337"/>
      <c r="AU62" s="337"/>
      <c r="AV62" s="337"/>
      <c r="AW62" s="337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1:58" ht="13.5" customHeight="1" x14ac:dyDescent="0.15">
      <c r="A63" s="22"/>
      <c r="B63" s="334"/>
      <c r="C63" s="334"/>
      <c r="D63" s="335"/>
      <c r="E63" s="335"/>
      <c r="F63" s="335"/>
      <c r="G63" s="335"/>
      <c r="H63" s="335"/>
      <c r="I63" s="365"/>
      <c r="J63" s="365"/>
      <c r="K63" s="365"/>
      <c r="L63" s="365"/>
      <c r="M63" s="365"/>
      <c r="N63" s="365"/>
      <c r="O63" s="366"/>
      <c r="P63" s="366"/>
      <c r="Q63" s="366"/>
      <c r="R63" s="65"/>
      <c r="S63" s="366"/>
      <c r="T63" s="366"/>
      <c r="U63" s="366"/>
      <c r="V63" s="231"/>
      <c r="W63" s="231"/>
      <c r="X63" s="231"/>
      <c r="Y63" s="231"/>
      <c r="Z63" s="231"/>
      <c r="AA63" s="231"/>
      <c r="AB63" s="69"/>
      <c r="AC63" s="69"/>
      <c r="AD63" s="69"/>
      <c r="AE63" s="69"/>
      <c r="AF63" s="69"/>
      <c r="AG63" s="69"/>
      <c r="AH63" s="231"/>
      <c r="AI63" s="231"/>
      <c r="AJ63" s="231"/>
      <c r="AK63" s="231"/>
      <c r="AL63" s="231"/>
      <c r="AM63" s="231"/>
      <c r="AN63" s="62"/>
      <c r="AO63" s="62"/>
      <c r="AP63" s="62"/>
      <c r="AQ63" s="62"/>
      <c r="AR63" s="231"/>
      <c r="AS63" s="231"/>
      <c r="AT63" s="231"/>
      <c r="AU63" s="231"/>
      <c r="AV63" s="231"/>
      <c r="AW63" s="231"/>
      <c r="AX63" s="22"/>
      <c r="AY63" s="22"/>
      <c r="AZ63" s="22"/>
      <c r="BA63" s="22"/>
      <c r="BB63" s="22"/>
      <c r="BC63" s="22"/>
      <c r="BD63" s="22"/>
      <c r="BE63" s="22"/>
      <c r="BF63" s="22"/>
    </row>
    <row r="64" spans="1:58" ht="13.5" customHeight="1" x14ac:dyDescent="0.15">
      <c r="A64" s="22"/>
      <c r="B64" s="334"/>
      <c r="C64" s="334"/>
      <c r="D64" s="335"/>
      <c r="E64" s="335"/>
      <c r="F64" s="335"/>
      <c r="G64" s="335"/>
      <c r="H64" s="335"/>
      <c r="I64" s="365"/>
      <c r="J64" s="365"/>
      <c r="K64" s="365"/>
      <c r="L64" s="365"/>
      <c r="M64" s="365"/>
      <c r="N64" s="365"/>
      <c r="O64" s="366"/>
      <c r="P64" s="366"/>
      <c r="Q64" s="366"/>
      <c r="R64" s="65"/>
      <c r="S64" s="366"/>
      <c r="T64" s="366"/>
      <c r="U64" s="366"/>
      <c r="V64" s="231"/>
      <c r="W64" s="231"/>
      <c r="X64" s="231"/>
      <c r="Y64" s="231"/>
      <c r="Z64" s="231"/>
      <c r="AA64" s="231"/>
      <c r="AB64" s="69"/>
      <c r="AC64" s="69"/>
      <c r="AD64" s="69"/>
      <c r="AE64" s="69"/>
      <c r="AF64" s="69"/>
      <c r="AG64" s="69"/>
      <c r="AH64" s="231"/>
      <c r="AI64" s="231"/>
      <c r="AJ64" s="231"/>
      <c r="AK64" s="231"/>
      <c r="AL64" s="231"/>
      <c r="AM64" s="231"/>
      <c r="AN64" s="62"/>
      <c r="AO64" s="62"/>
      <c r="AP64" s="62"/>
      <c r="AQ64" s="62"/>
      <c r="AR64" s="231"/>
      <c r="AS64" s="231"/>
      <c r="AT64" s="231"/>
      <c r="AU64" s="231"/>
      <c r="AV64" s="231"/>
      <c r="AW64" s="231"/>
      <c r="AX64" s="22"/>
      <c r="AY64" s="22"/>
      <c r="AZ64" s="22"/>
      <c r="BA64" s="22"/>
      <c r="BB64" s="22"/>
      <c r="BC64" s="22"/>
      <c r="BD64" s="22"/>
      <c r="BE64" s="22"/>
      <c r="BF64" s="22"/>
    </row>
    <row r="65" spans="1:58" ht="13.5" customHeight="1" x14ac:dyDescent="0.15">
      <c r="A65" s="22"/>
      <c r="B65" s="334"/>
      <c r="C65" s="334"/>
      <c r="D65" s="335"/>
      <c r="E65" s="335"/>
      <c r="F65" s="335"/>
      <c r="G65" s="335"/>
      <c r="H65" s="335"/>
      <c r="I65" s="365"/>
      <c r="J65" s="365"/>
      <c r="K65" s="365"/>
      <c r="L65" s="365"/>
      <c r="M65" s="365"/>
      <c r="N65" s="365"/>
      <c r="O65" s="366"/>
      <c r="P65" s="366"/>
      <c r="Q65" s="366"/>
      <c r="R65" s="65"/>
      <c r="S65" s="366"/>
      <c r="T65" s="366"/>
      <c r="U65" s="366"/>
      <c r="V65" s="231"/>
      <c r="W65" s="231"/>
      <c r="X65" s="231"/>
      <c r="Y65" s="231"/>
      <c r="Z65" s="231"/>
      <c r="AA65" s="231"/>
      <c r="AB65" s="69"/>
      <c r="AC65" s="69"/>
      <c r="AD65" s="69"/>
      <c r="AE65" s="69"/>
      <c r="AF65" s="69"/>
      <c r="AG65" s="69"/>
      <c r="AH65" s="231"/>
      <c r="AI65" s="231"/>
      <c r="AJ65" s="231"/>
      <c r="AK65" s="231"/>
      <c r="AL65" s="231"/>
      <c r="AM65" s="231"/>
      <c r="AN65" s="62"/>
      <c r="AO65" s="62"/>
      <c r="AP65" s="62"/>
      <c r="AQ65" s="62"/>
      <c r="AR65" s="231"/>
      <c r="AS65" s="231"/>
      <c r="AT65" s="231"/>
      <c r="AU65" s="231"/>
      <c r="AV65" s="231"/>
      <c r="AW65" s="231"/>
      <c r="AX65" s="22"/>
      <c r="AY65" s="22"/>
      <c r="AZ65" s="22"/>
      <c r="BA65" s="22"/>
      <c r="BB65" s="22"/>
      <c r="BC65" s="22"/>
      <c r="BD65" s="22"/>
      <c r="BE65" s="22"/>
      <c r="BF65" s="22"/>
    </row>
    <row r="66" spans="1:58" ht="13.5" customHeight="1" x14ac:dyDescent="0.15">
      <c r="A66" s="22"/>
      <c r="B66" s="334"/>
      <c r="C66" s="334"/>
      <c r="D66" s="335"/>
      <c r="E66" s="335"/>
      <c r="F66" s="335"/>
      <c r="G66" s="335"/>
      <c r="H66" s="335"/>
      <c r="I66" s="365"/>
      <c r="J66" s="365"/>
      <c r="K66" s="365"/>
      <c r="L66" s="365"/>
      <c r="M66" s="365"/>
      <c r="N66" s="365"/>
      <c r="O66" s="366"/>
      <c r="P66" s="366"/>
      <c r="Q66" s="366"/>
      <c r="R66" s="65"/>
      <c r="S66" s="366"/>
      <c r="T66" s="366"/>
      <c r="U66" s="366"/>
      <c r="V66" s="231"/>
      <c r="W66" s="231"/>
      <c r="X66" s="231"/>
      <c r="Y66" s="231"/>
      <c r="Z66" s="231"/>
      <c r="AA66" s="231"/>
      <c r="AB66" s="69"/>
      <c r="AC66" s="69"/>
      <c r="AD66" s="69"/>
      <c r="AE66" s="69"/>
      <c r="AF66" s="69"/>
      <c r="AG66" s="69"/>
      <c r="AH66" s="231"/>
      <c r="AI66" s="231"/>
      <c r="AJ66" s="231"/>
      <c r="AK66" s="231"/>
      <c r="AL66" s="231"/>
      <c r="AM66" s="231"/>
      <c r="AN66" s="62"/>
      <c r="AO66" s="62"/>
      <c r="AP66" s="62"/>
      <c r="AQ66" s="62"/>
      <c r="AR66" s="231"/>
      <c r="AS66" s="231"/>
      <c r="AT66" s="231"/>
      <c r="AU66" s="231"/>
      <c r="AV66" s="231"/>
      <c r="AW66" s="231"/>
      <c r="AX66" s="22"/>
      <c r="AY66" s="22"/>
      <c r="AZ66" s="22"/>
      <c r="BA66" s="22"/>
      <c r="BB66" s="22"/>
      <c r="BC66" s="22"/>
      <c r="BD66" s="22"/>
      <c r="BE66" s="22"/>
      <c r="BF66" s="22"/>
    </row>
    <row r="67" spans="1:58" ht="13.5" customHeight="1" x14ac:dyDescent="0.15">
      <c r="A67" s="22"/>
      <c r="B67" s="334"/>
      <c r="C67" s="334"/>
      <c r="D67" s="335"/>
      <c r="E67" s="335"/>
      <c r="F67" s="335"/>
      <c r="G67" s="335"/>
      <c r="H67" s="335"/>
      <c r="I67" s="365"/>
      <c r="J67" s="365"/>
      <c r="K67" s="365"/>
      <c r="L67" s="365"/>
      <c r="M67" s="365"/>
      <c r="N67" s="365"/>
      <c r="O67" s="366"/>
      <c r="P67" s="366"/>
      <c r="Q67" s="366"/>
      <c r="R67" s="65"/>
      <c r="S67" s="366"/>
      <c r="T67" s="366"/>
      <c r="U67" s="366"/>
      <c r="V67" s="231"/>
      <c r="W67" s="231"/>
      <c r="X67" s="231"/>
      <c r="Y67" s="231"/>
      <c r="Z67" s="231"/>
      <c r="AA67" s="231"/>
      <c r="AB67" s="69"/>
      <c r="AC67" s="69"/>
      <c r="AD67" s="69"/>
      <c r="AE67" s="69"/>
      <c r="AF67" s="69"/>
      <c r="AG67" s="69"/>
      <c r="AH67" s="231"/>
      <c r="AI67" s="231"/>
      <c r="AJ67" s="231"/>
      <c r="AK67" s="231"/>
      <c r="AL67" s="231"/>
      <c r="AM67" s="231"/>
      <c r="AN67" s="62"/>
      <c r="AO67" s="62"/>
      <c r="AP67" s="62"/>
      <c r="AQ67" s="62"/>
      <c r="AR67" s="365"/>
      <c r="AS67" s="365"/>
      <c r="AT67" s="365"/>
      <c r="AU67" s="365"/>
      <c r="AV67" s="365"/>
      <c r="AW67" s="365"/>
      <c r="AX67" s="22"/>
      <c r="AY67" s="22"/>
      <c r="AZ67" s="22"/>
      <c r="BA67" s="22"/>
      <c r="BB67" s="22"/>
      <c r="BC67" s="22"/>
      <c r="BD67" s="22"/>
      <c r="BE67" s="22"/>
      <c r="BF67" s="22"/>
    </row>
    <row r="68" spans="1:58" ht="13.5" customHeight="1" x14ac:dyDescent="0.15">
      <c r="A68" s="22"/>
      <c r="B68" s="334"/>
      <c r="C68" s="334"/>
      <c r="D68" s="335"/>
      <c r="E68" s="335"/>
      <c r="F68" s="335"/>
      <c r="G68" s="335"/>
      <c r="H68" s="335"/>
      <c r="I68" s="365"/>
      <c r="J68" s="365"/>
      <c r="K68" s="365"/>
      <c r="L68" s="365"/>
      <c r="M68" s="365"/>
      <c r="N68" s="365"/>
      <c r="O68" s="366"/>
      <c r="P68" s="366"/>
      <c r="Q68" s="366"/>
      <c r="R68" s="65"/>
      <c r="S68" s="366"/>
      <c r="T68" s="366"/>
      <c r="U68" s="366"/>
      <c r="V68" s="231"/>
      <c r="W68" s="231"/>
      <c r="X68" s="231"/>
      <c r="Y68" s="231"/>
      <c r="Z68" s="231"/>
      <c r="AA68" s="231"/>
      <c r="AB68" s="69"/>
      <c r="AC68" s="69"/>
      <c r="AD68" s="69"/>
      <c r="AE68" s="69"/>
      <c r="AF68" s="69"/>
      <c r="AG68" s="69"/>
      <c r="AH68" s="231"/>
      <c r="AI68" s="231"/>
      <c r="AJ68" s="231"/>
      <c r="AK68" s="231"/>
      <c r="AL68" s="231"/>
      <c r="AM68" s="231"/>
      <c r="AN68" s="62"/>
      <c r="AO68" s="62"/>
      <c r="AP68" s="62"/>
      <c r="AQ68" s="62"/>
      <c r="AR68" s="365"/>
      <c r="AS68" s="365"/>
      <c r="AT68" s="365"/>
      <c r="AU68" s="365"/>
      <c r="AV68" s="365"/>
      <c r="AW68" s="365"/>
      <c r="AX68" s="22"/>
      <c r="AY68" s="22"/>
      <c r="AZ68" s="22"/>
      <c r="BA68" s="22"/>
      <c r="BB68" s="22"/>
      <c r="BC68" s="22"/>
      <c r="BD68" s="22"/>
      <c r="BE68" s="22"/>
      <c r="BF68" s="22"/>
    </row>
    <row r="69" spans="1:58" ht="13.5" customHeight="1" x14ac:dyDescent="0.15">
      <c r="A69" s="22"/>
      <c r="B69" s="334"/>
      <c r="C69" s="334"/>
      <c r="D69" s="335"/>
      <c r="E69" s="335"/>
      <c r="F69" s="335"/>
      <c r="G69" s="335"/>
      <c r="H69" s="335"/>
      <c r="I69" s="231"/>
      <c r="J69" s="231"/>
      <c r="K69" s="231"/>
      <c r="L69" s="231"/>
      <c r="M69" s="231"/>
      <c r="N69" s="231"/>
      <c r="O69" s="366"/>
      <c r="P69" s="366"/>
      <c r="Q69" s="366"/>
      <c r="R69" s="65"/>
      <c r="S69" s="366"/>
      <c r="T69" s="366"/>
      <c r="U69" s="366"/>
      <c r="V69" s="231"/>
      <c r="W69" s="231"/>
      <c r="X69" s="231"/>
      <c r="Y69" s="231"/>
      <c r="Z69" s="231"/>
      <c r="AA69" s="231"/>
      <c r="AB69" s="69"/>
      <c r="AC69" s="69"/>
      <c r="AD69" s="69"/>
      <c r="AE69" s="69"/>
      <c r="AF69" s="69"/>
      <c r="AG69" s="69"/>
      <c r="AH69" s="231"/>
      <c r="AI69" s="231"/>
      <c r="AJ69" s="231"/>
      <c r="AK69" s="231"/>
      <c r="AL69" s="231"/>
      <c r="AM69" s="231"/>
      <c r="AN69" s="78"/>
      <c r="AO69" s="78"/>
      <c r="AP69" s="78"/>
      <c r="AQ69" s="78"/>
      <c r="AR69" s="231">
        <f>C18</f>
        <v>0</v>
      </c>
      <c r="AS69" s="231"/>
      <c r="AT69" s="231"/>
      <c r="AU69" s="231"/>
      <c r="AV69" s="231"/>
      <c r="AW69" s="231"/>
      <c r="AX69" s="23"/>
      <c r="AY69" s="22"/>
      <c r="AZ69" s="22"/>
      <c r="BA69" s="22"/>
      <c r="BB69" s="22"/>
      <c r="BC69" s="22"/>
      <c r="BD69" s="22"/>
      <c r="BE69" s="22"/>
      <c r="BF69" s="22"/>
    </row>
    <row r="70" spans="1:58" ht="13.5" customHeight="1" x14ac:dyDescent="0.15">
      <c r="A70" s="22"/>
      <c r="B70" s="334"/>
      <c r="C70" s="334"/>
      <c r="D70" s="335"/>
      <c r="E70" s="335"/>
      <c r="F70" s="335"/>
      <c r="G70" s="335"/>
      <c r="H70" s="335"/>
      <c r="I70" s="231"/>
      <c r="J70" s="231"/>
      <c r="K70" s="231"/>
      <c r="L70" s="231"/>
      <c r="M70" s="231"/>
      <c r="N70" s="231"/>
      <c r="O70" s="366"/>
      <c r="P70" s="366"/>
      <c r="Q70" s="366"/>
      <c r="R70" s="65"/>
      <c r="S70" s="366"/>
      <c r="T70" s="366"/>
      <c r="U70" s="366"/>
      <c r="V70" s="231"/>
      <c r="W70" s="231"/>
      <c r="X70" s="231"/>
      <c r="Y70" s="231"/>
      <c r="Z70" s="231"/>
      <c r="AA70" s="231"/>
      <c r="AB70" s="69"/>
      <c r="AC70" s="69"/>
      <c r="AD70" s="69"/>
      <c r="AE70" s="69"/>
      <c r="AF70" s="69"/>
      <c r="AG70" s="69"/>
      <c r="AH70" s="231"/>
      <c r="AI70" s="231"/>
      <c r="AJ70" s="231"/>
      <c r="AK70" s="231"/>
      <c r="AL70" s="231"/>
      <c r="AM70" s="231"/>
      <c r="AN70" s="78"/>
      <c r="AO70" s="78"/>
      <c r="AP70" s="78"/>
      <c r="AQ70" s="78"/>
      <c r="AR70" s="231"/>
      <c r="AS70" s="231"/>
      <c r="AT70" s="231"/>
      <c r="AU70" s="231"/>
      <c r="AV70" s="231"/>
      <c r="AW70" s="231"/>
      <c r="AX70" s="23"/>
      <c r="AY70" s="22"/>
      <c r="AZ70" s="22"/>
      <c r="BA70" s="22"/>
      <c r="BB70" s="22"/>
      <c r="BC70" s="22"/>
      <c r="BD70" s="22"/>
      <c r="BE70" s="22"/>
      <c r="BF70" s="22"/>
    </row>
  </sheetData>
  <mergeCells count="372">
    <mergeCell ref="H38:AP39"/>
    <mergeCell ref="BD26:BD28"/>
    <mergeCell ref="BE26:BE28"/>
    <mergeCell ref="BF26:BF28"/>
    <mergeCell ref="BD29:BD30"/>
    <mergeCell ref="BE29:BE30"/>
    <mergeCell ref="BF29:BF30"/>
    <mergeCell ref="BD18:BD19"/>
    <mergeCell ref="BE18:BE19"/>
    <mergeCell ref="BF18:BF19"/>
    <mergeCell ref="BD20:BD21"/>
    <mergeCell ref="BE20:BE21"/>
    <mergeCell ref="BF20:BF21"/>
    <mergeCell ref="AD31:AF32"/>
    <mergeCell ref="AG31:AI32"/>
    <mergeCell ref="AJ31:AL32"/>
    <mergeCell ref="AM31:AO32"/>
    <mergeCell ref="H34:BA35"/>
    <mergeCell ref="H36:BA37"/>
    <mergeCell ref="AD29:AF30"/>
    <mergeCell ref="AG29:AI30"/>
    <mergeCell ref="AJ29:AL30"/>
    <mergeCell ref="AM29:AO30"/>
    <mergeCell ref="AS27:BA28"/>
    <mergeCell ref="BD14:BD15"/>
    <mergeCell ref="BE14:BE15"/>
    <mergeCell ref="BF14:BF15"/>
    <mergeCell ref="BD16:BD17"/>
    <mergeCell ref="BE16:BE17"/>
    <mergeCell ref="BF16:BF17"/>
    <mergeCell ref="BD10:BD11"/>
    <mergeCell ref="BE10:BE11"/>
    <mergeCell ref="BF10:BF11"/>
    <mergeCell ref="BD12:BD13"/>
    <mergeCell ref="BE12:BE13"/>
    <mergeCell ref="BF12:BF13"/>
    <mergeCell ref="BD5:BD7"/>
    <mergeCell ref="BE5:BE7"/>
    <mergeCell ref="BF5:BF7"/>
    <mergeCell ref="BD8:BD9"/>
    <mergeCell ref="BE8:BE9"/>
    <mergeCell ref="BF8:BF9"/>
    <mergeCell ref="AH67:AM68"/>
    <mergeCell ref="AR67:AW68"/>
    <mergeCell ref="B69:C70"/>
    <mergeCell ref="D69:H70"/>
    <mergeCell ref="I69:N70"/>
    <mergeCell ref="O69:Q70"/>
    <mergeCell ref="S69:U70"/>
    <mergeCell ref="V69:AA70"/>
    <mergeCell ref="AH69:AM70"/>
    <mergeCell ref="AR69:AW70"/>
    <mergeCell ref="B67:C68"/>
    <mergeCell ref="D67:H68"/>
    <mergeCell ref="I67:N68"/>
    <mergeCell ref="O67:Q68"/>
    <mergeCell ref="S67:U68"/>
    <mergeCell ref="V67:AA68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B63:C64"/>
    <mergeCell ref="D63:H64"/>
    <mergeCell ref="I63:N64"/>
    <mergeCell ref="O63:Q64"/>
    <mergeCell ref="S63:U64"/>
    <mergeCell ref="V63:AA64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B59:C60"/>
    <mergeCell ref="D59:H60"/>
    <mergeCell ref="I59:N60"/>
    <mergeCell ref="O59:Q60"/>
    <mergeCell ref="S59:U60"/>
    <mergeCell ref="V59:AA60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B49:C50"/>
    <mergeCell ref="D49:H50"/>
    <mergeCell ref="I49:N50"/>
    <mergeCell ref="O49:Q50"/>
    <mergeCell ref="S49:U50"/>
    <mergeCell ref="V49:AA50"/>
    <mergeCell ref="AH49:AM50"/>
    <mergeCell ref="AR49:AW50"/>
    <mergeCell ref="B47:C48"/>
    <mergeCell ref="D47:H48"/>
    <mergeCell ref="I47:N48"/>
    <mergeCell ref="O47:Q48"/>
    <mergeCell ref="S47:U48"/>
    <mergeCell ref="V47:AA48"/>
    <mergeCell ref="B45:C46"/>
    <mergeCell ref="D45:H46"/>
    <mergeCell ref="I45:N46"/>
    <mergeCell ref="O45:Q46"/>
    <mergeCell ref="S45:U46"/>
    <mergeCell ref="V45:AA46"/>
    <mergeCell ref="AH45:AM46"/>
    <mergeCell ref="AR45:AW46"/>
    <mergeCell ref="AH47:AM48"/>
    <mergeCell ref="AR47:AW48"/>
    <mergeCell ref="AH40:AW40"/>
    <mergeCell ref="C41:M42"/>
    <mergeCell ref="AH41:AM42"/>
    <mergeCell ref="AR41:AW42"/>
    <mergeCell ref="B43:C44"/>
    <mergeCell ref="D43:H44"/>
    <mergeCell ref="I43:N44"/>
    <mergeCell ref="O43:Q44"/>
    <mergeCell ref="S43:U44"/>
    <mergeCell ref="V43:AA44"/>
    <mergeCell ref="AH43:AM44"/>
    <mergeCell ref="AR43:AW44"/>
    <mergeCell ref="X31:Z32"/>
    <mergeCell ref="AA31:AC32"/>
    <mergeCell ref="AP27:AP28"/>
    <mergeCell ref="AQ27:AQ28"/>
    <mergeCell ref="AR27:AR28"/>
    <mergeCell ref="E29:G30"/>
    <mergeCell ref="H29:Q30"/>
    <mergeCell ref="R29:T30"/>
    <mergeCell ref="U29:W30"/>
    <mergeCell ref="X29:Z30"/>
    <mergeCell ref="AA29:AC30"/>
    <mergeCell ref="X27:Z28"/>
    <mergeCell ref="AA27:AC28"/>
    <mergeCell ref="AD27:AF28"/>
    <mergeCell ref="AG27:AI28"/>
    <mergeCell ref="AJ27:AL28"/>
    <mergeCell ref="AM27:AO28"/>
    <mergeCell ref="B26:D28"/>
    <mergeCell ref="E27:G28"/>
    <mergeCell ref="H27:Q28"/>
    <mergeCell ref="R27:T28"/>
    <mergeCell ref="U27:W28"/>
    <mergeCell ref="B23:D25"/>
    <mergeCell ref="E31:G32"/>
    <mergeCell ref="H31:Q32"/>
    <mergeCell ref="R31:T32"/>
    <mergeCell ref="U31:W32"/>
    <mergeCell ref="AA23:AC24"/>
    <mergeCell ref="AD23:AF24"/>
    <mergeCell ref="AG23:AI24"/>
    <mergeCell ref="AJ23:AL24"/>
    <mergeCell ref="AM23:AO24"/>
    <mergeCell ref="E25:G26"/>
    <mergeCell ref="H25:Q26"/>
    <mergeCell ref="R25:T26"/>
    <mergeCell ref="U25:W26"/>
    <mergeCell ref="X25:Z26"/>
    <mergeCell ref="E23:G24"/>
    <mergeCell ref="H23:Q24"/>
    <mergeCell ref="R23:T24"/>
    <mergeCell ref="U23:W24"/>
    <mergeCell ref="X23:Z24"/>
    <mergeCell ref="AA25:AC26"/>
    <mergeCell ref="AD25:AF26"/>
    <mergeCell ref="AG25:AI26"/>
    <mergeCell ref="AJ25:AL26"/>
    <mergeCell ref="AM25:AO26"/>
    <mergeCell ref="BB20:BB21"/>
    <mergeCell ref="AL20:AP21"/>
    <mergeCell ref="AQ20:AR21"/>
    <mergeCell ref="AS20:AT21"/>
    <mergeCell ref="AU20:AV21"/>
    <mergeCell ref="AW20:AY21"/>
    <mergeCell ref="AZ20:BA21"/>
    <mergeCell ref="W20:X21"/>
    <mergeCell ref="Z20:AA21"/>
    <mergeCell ref="AB20:AC21"/>
    <mergeCell ref="AE20:AF21"/>
    <mergeCell ref="AG20:AH21"/>
    <mergeCell ref="AJ20:AK21"/>
    <mergeCell ref="AO18:AP19"/>
    <mergeCell ref="AQ18:AR19"/>
    <mergeCell ref="AS18:AT19"/>
    <mergeCell ref="AU18:AV19"/>
    <mergeCell ref="AW18:AY19"/>
    <mergeCell ref="U18:V19"/>
    <mergeCell ref="W18:X19"/>
    <mergeCell ref="Z18:AA19"/>
    <mergeCell ref="AB18:AC19"/>
    <mergeCell ref="AE18:AF19"/>
    <mergeCell ref="AG18:AK19"/>
    <mergeCell ref="B20:B21"/>
    <mergeCell ref="C20:G21"/>
    <mergeCell ref="H20:I21"/>
    <mergeCell ref="K20:L21"/>
    <mergeCell ref="M20:N21"/>
    <mergeCell ref="P20:Q21"/>
    <mergeCell ref="R20:S21"/>
    <mergeCell ref="U20:V21"/>
    <mergeCell ref="AL18:AM19"/>
    <mergeCell ref="BB16:BB17"/>
    <mergeCell ref="B18:B19"/>
    <mergeCell ref="C18:G19"/>
    <mergeCell ref="H18:I19"/>
    <mergeCell ref="K18:L19"/>
    <mergeCell ref="M18:N19"/>
    <mergeCell ref="P18:Q19"/>
    <mergeCell ref="R18:S19"/>
    <mergeCell ref="AJ16:AK17"/>
    <mergeCell ref="AL16:AM17"/>
    <mergeCell ref="AO16:AP17"/>
    <mergeCell ref="AQ16:AR17"/>
    <mergeCell ref="AS16:AT17"/>
    <mergeCell ref="AU16:AV17"/>
    <mergeCell ref="R16:S17"/>
    <mergeCell ref="U16:V17"/>
    <mergeCell ref="W16:X17"/>
    <mergeCell ref="Z16:AA17"/>
    <mergeCell ref="AB16:AF17"/>
    <mergeCell ref="AG16:AH17"/>
    <mergeCell ref="B16:B17"/>
    <mergeCell ref="C16:G17"/>
    <mergeCell ref="AZ18:BA19"/>
    <mergeCell ref="BB18:BB19"/>
    <mergeCell ref="H16:I17"/>
    <mergeCell ref="K16:L17"/>
    <mergeCell ref="M16:N17"/>
    <mergeCell ref="P16:Q17"/>
    <mergeCell ref="AQ14:AR15"/>
    <mergeCell ref="AS14:AT15"/>
    <mergeCell ref="AU14:AV15"/>
    <mergeCell ref="AW14:AY15"/>
    <mergeCell ref="AZ14:BA15"/>
    <mergeCell ref="AW16:AY17"/>
    <mergeCell ref="AZ16:BA17"/>
    <mergeCell ref="BB14:BB15"/>
    <mergeCell ref="AB14:AC15"/>
    <mergeCell ref="AE14:AF15"/>
    <mergeCell ref="AG14:AH15"/>
    <mergeCell ref="AJ14:AK15"/>
    <mergeCell ref="AL14:AM15"/>
    <mergeCell ref="AO14:AP15"/>
    <mergeCell ref="BB12:BB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O12:AP13"/>
    <mergeCell ref="AQ12:AR13"/>
    <mergeCell ref="AS12:AT13"/>
    <mergeCell ref="AU12:AV13"/>
    <mergeCell ref="AW12:AY13"/>
    <mergeCell ref="AZ12:BA13"/>
    <mergeCell ref="Z12:AA13"/>
    <mergeCell ref="AB12:AC13"/>
    <mergeCell ref="AE12:AF13"/>
    <mergeCell ref="AG12:AH13"/>
    <mergeCell ref="AJ12:AK13"/>
    <mergeCell ref="AL12:AM13"/>
    <mergeCell ref="AZ10:BA11"/>
    <mergeCell ref="BB10:BB11"/>
    <mergeCell ref="B12:B13"/>
    <mergeCell ref="C12:G13"/>
    <mergeCell ref="H12:I13"/>
    <mergeCell ref="K12:L13"/>
    <mergeCell ref="M12:N13"/>
    <mergeCell ref="P12:Q13"/>
    <mergeCell ref="R12:V13"/>
    <mergeCell ref="W12:X13"/>
    <mergeCell ref="AL10:AM11"/>
    <mergeCell ref="AO10:AP11"/>
    <mergeCell ref="AQ10:AR11"/>
    <mergeCell ref="AS10:AT11"/>
    <mergeCell ref="AU10:AV11"/>
    <mergeCell ref="AW10:AY11"/>
    <mergeCell ref="W10:X11"/>
    <mergeCell ref="Z10:AA11"/>
    <mergeCell ref="AB10:AC11"/>
    <mergeCell ref="AE10:AF11"/>
    <mergeCell ref="AG10:AH11"/>
    <mergeCell ref="AJ10:AK11"/>
    <mergeCell ref="AW8:AY9"/>
    <mergeCell ref="AZ8:BA9"/>
    <mergeCell ref="BB8:BB9"/>
    <mergeCell ref="B10:B11"/>
    <mergeCell ref="C10:G11"/>
    <mergeCell ref="H10:I11"/>
    <mergeCell ref="K10:L11"/>
    <mergeCell ref="M10:Q11"/>
    <mergeCell ref="R10:S11"/>
    <mergeCell ref="U10:V11"/>
    <mergeCell ref="AJ8:AK9"/>
    <mergeCell ref="AL8:AM9"/>
    <mergeCell ref="AO8:AP9"/>
    <mergeCell ref="AQ8:AR9"/>
    <mergeCell ref="AS8:AT9"/>
    <mergeCell ref="AU8:AV9"/>
    <mergeCell ref="U8:V9"/>
    <mergeCell ref="W8:X9"/>
    <mergeCell ref="Z8:AA9"/>
    <mergeCell ref="AB8:AC9"/>
    <mergeCell ref="AE8:AF9"/>
    <mergeCell ref="AG8:AH9"/>
    <mergeCell ref="AU5:AV7"/>
    <mergeCell ref="AW5:AY7"/>
    <mergeCell ref="AZ5:BA7"/>
    <mergeCell ref="BB5:BB7"/>
    <mergeCell ref="B8:B9"/>
    <mergeCell ref="C8:G9"/>
    <mergeCell ref="H8:L9"/>
    <mergeCell ref="M8:N9"/>
    <mergeCell ref="P8:Q9"/>
    <mergeCell ref="R8:S9"/>
    <mergeCell ref="W5:AA7"/>
    <mergeCell ref="AB5:AF7"/>
    <mergeCell ref="AG5:AK7"/>
    <mergeCell ref="AL5:AP7"/>
    <mergeCell ref="AQ5:AR7"/>
    <mergeCell ref="AS5:AT7"/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</mergeCells>
  <phoneticPr fontId="1"/>
  <conditionalFormatting sqref="M12:N17 R14:S17 W16:X17 AB20:AC21 AG20:AH21 AB8:AB14 H10:I17 R8:S11 W8:X13 AL8:AM19 AC8:AC13 M8 H20:I21 W20:X21 R20:S21 M20:N21">
    <cfRule type="expression" dxfId="1231" priority="307" stopIfTrue="1">
      <formula>H8&gt;K8</formula>
    </cfRule>
    <cfRule type="expression" dxfId="1230" priority="308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1229" priority="305" stopIfTrue="1">
      <formula>H8=K8</formula>
    </cfRule>
    <cfRule type="expression" dxfId="1228" priority="306" stopIfTrue="1">
      <formula>H8&lt;K8</formula>
    </cfRule>
  </conditionalFormatting>
  <conditionalFormatting sqref="O45:Q56 O57 O59:Q70">
    <cfRule type="expression" dxfId="1227" priority="303" stopIfTrue="1">
      <formula>O45&gt;S45</formula>
    </cfRule>
    <cfRule type="expression" dxfId="1226" priority="304" stopIfTrue="1">
      <formula>O45=S45</formula>
    </cfRule>
  </conditionalFormatting>
  <conditionalFormatting sqref="S45:U56 S57 S59:U70">
    <cfRule type="expression" dxfId="1225" priority="301" stopIfTrue="1">
      <formula>S45&gt;O45</formula>
    </cfRule>
    <cfRule type="expression" dxfId="1224" priority="302" stopIfTrue="1">
      <formula>S45=O45</formula>
    </cfRule>
  </conditionalFormatting>
  <conditionalFormatting sqref="C8:E17 C20:E21">
    <cfRule type="expression" dxfId="1223" priority="298" stopIfTrue="1">
      <formula>AZ8=1</formula>
    </cfRule>
    <cfRule type="expression" dxfId="1222" priority="299" stopIfTrue="1">
      <formula>AZ8=2</formula>
    </cfRule>
    <cfRule type="expression" dxfId="1221" priority="300" stopIfTrue="1">
      <formula>AZ8=3</formula>
    </cfRule>
  </conditionalFormatting>
  <conditionalFormatting sqref="F8:G17 F20:G21">
    <cfRule type="expression" dxfId="1220" priority="295" stopIfTrue="1">
      <formula>#REF!=1</formula>
    </cfRule>
    <cfRule type="expression" dxfId="1219" priority="296" stopIfTrue="1">
      <formula>#REF!=2</formula>
    </cfRule>
    <cfRule type="expression" dxfId="1218" priority="297" stopIfTrue="1">
      <formula>#REF!=3</formula>
    </cfRule>
  </conditionalFormatting>
  <conditionalFormatting sqref="E23 E27 E25">
    <cfRule type="expression" dxfId="1217" priority="294" stopIfTrue="1">
      <formula>E23=FALSE</formula>
    </cfRule>
  </conditionalFormatting>
  <conditionalFormatting sqref="AZ8 AZ20 AZ10 AZ12 AZ16 AZ14">
    <cfRule type="expression" dxfId="1216" priority="291" stopIfTrue="1">
      <formula>$AZ$8=1</formula>
    </cfRule>
    <cfRule type="expression" dxfId="1215" priority="292" stopIfTrue="1">
      <formula>$AZ$8=2</formula>
    </cfRule>
    <cfRule type="expression" dxfId="1214" priority="293" stopIfTrue="1">
      <formula>$AZ$8=3</formula>
    </cfRule>
  </conditionalFormatting>
  <conditionalFormatting sqref="AZ10">
    <cfRule type="expression" dxfId="1213" priority="288" stopIfTrue="1">
      <formula>$AZ$10=1</formula>
    </cfRule>
    <cfRule type="expression" dxfId="1212" priority="289" stopIfTrue="1">
      <formula>$AZ$10=2</formula>
    </cfRule>
    <cfRule type="expression" dxfId="1211" priority="290" stopIfTrue="1">
      <formula>$AZ$10=3</formula>
    </cfRule>
  </conditionalFormatting>
  <conditionalFormatting sqref="AZ12">
    <cfRule type="expression" dxfId="1210" priority="285" stopIfTrue="1">
      <formula>$AZ$12=1</formula>
    </cfRule>
    <cfRule type="expression" dxfId="1209" priority="286" stopIfTrue="1">
      <formula>$AZ$12=2</formula>
    </cfRule>
    <cfRule type="expression" dxfId="1208" priority="287" stopIfTrue="1">
      <formula>$AZ$12=3</formula>
    </cfRule>
  </conditionalFormatting>
  <conditionalFormatting sqref="AZ14">
    <cfRule type="expression" dxfId="1207" priority="282" stopIfTrue="1">
      <formula>$AZ$14=1</formula>
    </cfRule>
    <cfRule type="expression" dxfId="1206" priority="283" stopIfTrue="1">
      <formula>$AZ$14=2</formula>
    </cfRule>
    <cfRule type="expression" dxfId="1205" priority="284" stopIfTrue="1">
      <formula>$AZ$14=3</formula>
    </cfRule>
  </conditionalFormatting>
  <conditionalFormatting sqref="AZ20">
    <cfRule type="expression" dxfId="1204" priority="279" stopIfTrue="1">
      <formula>$AZ$20=1</formula>
    </cfRule>
    <cfRule type="expression" dxfId="1203" priority="280" stopIfTrue="1">
      <formula>$AZ$20=2</formula>
    </cfRule>
    <cfRule type="expression" dxfId="1202" priority="281" stopIfTrue="1">
      <formula>$AZ$20=3</formula>
    </cfRule>
  </conditionalFormatting>
  <conditionalFormatting sqref="AP29:AP30">
    <cfRule type="expression" dxfId="1201" priority="278" stopIfTrue="1">
      <formula>$K$29=FALSE</formula>
    </cfRule>
  </conditionalFormatting>
  <conditionalFormatting sqref="AP29:AP30">
    <cfRule type="expression" dxfId="1200" priority="277" stopIfTrue="1">
      <formula>$AO$29=FALSE</formula>
    </cfRule>
  </conditionalFormatting>
  <conditionalFormatting sqref="AZ8 AZ10 AZ12 AZ16 AZ14">
    <cfRule type="expression" dxfId="1199" priority="274" stopIfTrue="1">
      <formula>$AZ$16=1</formula>
    </cfRule>
    <cfRule type="expression" dxfId="1198" priority="275" stopIfTrue="1">
      <formula>$AZ$16=2</formula>
    </cfRule>
    <cfRule type="expression" dxfId="1197" priority="276" stopIfTrue="1">
      <formula>$AZ$16=3</formula>
    </cfRule>
  </conditionalFormatting>
  <conditionalFormatting sqref="C16:E17">
    <cfRule type="expression" dxfId="1196" priority="271" stopIfTrue="1">
      <formula>AZ16=1</formula>
    </cfRule>
    <cfRule type="expression" dxfId="1195" priority="272" stopIfTrue="1">
      <formula>AZ16=2</formula>
    </cfRule>
    <cfRule type="expression" dxfId="1194" priority="273" stopIfTrue="1">
      <formula>AZ16=3</formula>
    </cfRule>
  </conditionalFormatting>
  <conditionalFormatting sqref="AZ8 AZ20 AZ10 AZ12 AZ16 AZ14">
    <cfRule type="expression" dxfId="1193" priority="268" stopIfTrue="1">
      <formula>$BA$8=1</formula>
    </cfRule>
    <cfRule type="expression" dxfId="1192" priority="269" stopIfTrue="1">
      <formula>$BA$8=2</formula>
    </cfRule>
    <cfRule type="expression" dxfId="1191" priority="270" stopIfTrue="1">
      <formula>$BA$8=3</formula>
    </cfRule>
  </conditionalFormatting>
  <conditionalFormatting sqref="AZ10">
    <cfRule type="expression" dxfId="1190" priority="265" stopIfTrue="1">
      <formula>$BA$10=1</formula>
    </cfRule>
    <cfRule type="expression" dxfId="1189" priority="266" stopIfTrue="1">
      <formula>$BA$10=2</formula>
    </cfRule>
    <cfRule type="expression" dxfId="1188" priority="267" stopIfTrue="1">
      <formula>$BA$10=3</formula>
    </cfRule>
  </conditionalFormatting>
  <conditionalFormatting sqref="AZ12">
    <cfRule type="expression" dxfId="1187" priority="262" stopIfTrue="1">
      <formula>$BA$12=1</formula>
    </cfRule>
    <cfRule type="expression" dxfId="1186" priority="263" stopIfTrue="1">
      <formula>$BA$12=2</formula>
    </cfRule>
    <cfRule type="expression" dxfId="1185" priority="264" stopIfTrue="1">
      <formula>$BA$12=3</formula>
    </cfRule>
  </conditionalFormatting>
  <conditionalFormatting sqref="AZ14">
    <cfRule type="expression" dxfId="1184" priority="259" stopIfTrue="1">
      <formula>$BA$14=1</formula>
    </cfRule>
    <cfRule type="expression" dxfId="1183" priority="260" stopIfTrue="1">
      <formula>$BA$14=2</formula>
    </cfRule>
    <cfRule type="expression" dxfId="1182" priority="261" stopIfTrue="1">
      <formula>$BA$14=3</formula>
    </cfRule>
  </conditionalFormatting>
  <conditionalFormatting sqref="AZ20">
    <cfRule type="expression" dxfId="1181" priority="256" stopIfTrue="1">
      <formula>$BA$20=1</formula>
    </cfRule>
    <cfRule type="expression" dxfId="1180" priority="257" stopIfTrue="1">
      <formula>$BA$20=2</formula>
    </cfRule>
    <cfRule type="expression" dxfId="1179" priority="258" stopIfTrue="1">
      <formula>$BA$20=3</formula>
    </cfRule>
  </conditionalFormatting>
  <conditionalFormatting sqref="AZ8 AZ10 AZ12 AZ16 AZ14">
    <cfRule type="expression" dxfId="1178" priority="253" stopIfTrue="1">
      <formula>$BA$16=1</formula>
    </cfRule>
    <cfRule type="expression" dxfId="1177" priority="254" stopIfTrue="1">
      <formula>$BA$16=2</formula>
    </cfRule>
    <cfRule type="expression" dxfId="1176" priority="255" stopIfTrue="1">
      <formula>$BA$16=3</formula>
    </cfRule>
  </conditionalFormatting>
  <conditionalFormatting sqref="AO16:AP17">
    <cfRule type="expression" dxfId="1175" priority="251" stopIfTrue="1">
      <formula>AL16=AO16</formula>
    </cfRule>
    <cfRule type="expression" dxfId="1174" priority="252" stopIfTrue="1">
      <formula>AL16&lt;AO16</formula>
    </cfRule>
  </conditionalFormatting>
  <conditionalFormatting sqref="AO18:AP19">
    <cfRule type="expression" dxfId="1173" priority="249" stopIfTrue="1">
      <formula>AL18=AO18</formula>
    </cfRule>
    <cfRule type="expression" dxfId="1172" priority="250" stopIfTrue="1">
      <formula>AL18&lt;AO18</formula>
    </cfRule>
  </conditionalFormatting>
  <conditionalFormatting sqref="AP27:AR27">
    <cfRule type="expression" dxfId="1171" priority="248" stopIfTrue="1">
      <formula>$BJ$2=2006</formula>
    </cfRule>
  </conditionalFormatting>
  <conditionalFormatting sqref="AZ20 AZ8 AZ10 AZ12 AZ14 AZ16">
    <cfRule type="expression" dxfId="1170" priority="246" stopIfTrue="1">
      <formula>AZ8=1</formula>
    </cfRule>
    <cfRule type="expression" dxfId="1169" priority="247" stopIfTrue="1">
      <formula>AZ8=2</formula>
    </cfRule>
  </conditionalFormatting>
  <conditionalFormatting sqref="B5">
    <cfRule type="expression" dxfId="1168" priority="244" stopIfTrue="1">
      <formula>B5&gt;E5</formula>
    </cfRule>
    <cfRule type="expression" dxfId="1167" priority="245" stopIfTrue="1">
      <formula>B5=E5</formula>
    </cfRule>
  </conditionalFormatting>
  <conditionalFormatting sqref="B23">
    <cfRule type="expression" dxfId="1166" priority="242" stopIfTrue="1">
      <formula>B23&gt;E23</formula>
    </cfRule>
    <cfRule type="expression" dxfId="1165" priority="243" stopIfTrue="1">
      <formula>B23=E23</formula>
    </cfRule>
  </conditionalFormatting>
  <conditionalFormatting sqref="M12:N17 R14:S17 W16:X17 AB20:AC21 AG20:AH21 AB8:AB14 H10:I17 R8:S11 W8:X13 AL8:AM19 AC8:AC13 M8 H20:I21 W20:X21 R20:S21 M20:N21">
    <cfRule type="expression" dxfId="1164" priority="240" stopIfTrue="1">
      <formula>H8&gt;K8</formula>
    </cfRule>
    <cfRule type="expression" dxfId="1163" priority="241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1162" priority="238" stopIfTrue="1">
      <formula>H8=K8</formula>
    </cfRule>
    <cfRule type="expression" dxfId="1161" priority="239" stopIfTrue="1">
      <formula>H8&lt;K8</formula>
    </cfRule>
  </conditionalFormatting>
  <conditionalFormatting sqref="O43:Q56">
    <cfRule type="expression" dxfId="1160" priority="236" stopIfTrue="1">
      <formula>O43&gt;S43</formula>
    </cfRule>
    <cfRule type="expression" dxfId="1159" priority="237" stopIfTrue="1">
      <formula>O43=S43</formula>
    </cfRule>
  </conditionalFormatting>
  <conditionalFormatting sqref="S43:U56">
    <cfRule type="expression" dxfId="1158" priority="234" stopIfTrue="1">
      <formula>S43&gt;O43</formula>
    </cfRule>
    <cfRule type="expression" dxfId="1157" priority="235" stopIfTrue="1">
      <formula>S43=O43</formula>
    </cfRule>
  </conditionalFormatting>
  <conditionalFormatting sqref="C8:E17 C20:E21">
    <cfRule type="expression" dxfId="1156" priority="231" stopIfTrue="1">
      <formula>AZ8=1</formula>
    </cfRule>
    <cfRule type="expression" dxfId="1155" priority="232" stopIfTrue="1">
      <formula>AZ8=2</formula>
    </cfRule>
    <cfRule type="expression" dxfId="1154" priority="233" stopIfTrue="1">
      <formula>AZ8=3</formula>
    </cfRule>
  </conditionalFormatting>
  <conditionalFormatting sqref="F8:G17 F20:G21">
    <cfRule type="expression" dxfId="1153" priority="228" stopIfTrue="1">
      <formula>#REF!=1</formula>
    </cfRule>
    <cfRule type="expression" dxfId="1152" priority="229" stopIfTrue="1">
      <formula>#REF!=2</formula>
    </cfRule>
    <cfRule type="expression" dxfId="1151" priority="230" stopIfTrue="1">
      <formula>#REF!=3</formula>
    </cfRule>
  </conditionalFormatting>
  <conditionalFormatting sqref="E23 E27 E25">
    <cfRule type="expression" dxfId="1150" priority="227" stopIfTrue="1">
      <formula>E23=FALSE</formula>
    </cfRule>
  </conditionalFormatting>
  <conditionalFormatting sqref="AZ8">
    <cfRule type="expression" dxfId="1149" priority="224" stopIfTrue="1">
      <formula>$AZ$8=1</formula>
    </cfRule>
    <cfRule type="expression" dxfId="1148" priority="225" stopIfTrue="1">
      <formula>$AZ$8=2</formula>
    </cfRule>
    <cfRule type="expression" dxfId="1147" priority="226" stopIfTrue="1">
      <formula>$AZ$8=3</formula>
    </cfRule>
  </conditionalFormatting>
  <conditionalFormatting sqref="AZ10">
    <cfRule type="expression" dxfId="1146" priority="221" stopIfTrue="1">
      <formula>$AZ$10=1</formula>
    </cfRule>
    <cfRule type="expression" dxfId="1145" priority="222" stopIfTrue="1">
      <formula>$AZ$10=2</formula>
    </cfRule>
    <cfRule type="expression" dxfId="1144" priority="223" stopIfTrue="1">
      <formula>$AZ$10=3</formula>
    </cfRule>
  </conditionalFormatting>
  <conditionalFormatting sqref="AZ12">
    <cfRule type="expression" dxfId="1143" priority="218" stopIfTrue="1">
      <formula>$AZ$12=1</formula>
    </cfRule>
    <cfRule type="expression" dxfId="1142" priority="219" stopIfTrue="1">
      <formula>$AZ$12=2</formula>
    </cfRule>
    <cfRule type="expression" dxfId="1141" priority="220" stopIfTrue="1">
      <formula>$AZ$12=3</formula>
    </cfRule>
  </conditionalFormatting>
  <conditionalFormatting sqref="AZ14">
    <cfRule type="expression" dxfId="1140" priority="215" stopIfTrue="1">
      <formula>$AZ$14=1</formula>
    </cfRule>
    <cfRule type="expression" dxfId="1139" priority="216" stopIfTrue="1">
      <formula>$AZ$14=2</formula>
    </cfRule>
    <cfRule type="expression" dxfId="1138" priority="217" stopIfTrue="1">
      <formula>$AZ$14=3</formula>
    </cfRule>
  </conditionalFormatting>
  <conditionalFormatting sqref="AZ20">
    <cfRule type="expression" dxfId="1137" priority="212" stopIfTrue="1">
      <formula>$AZ$20=1</formula>
    </cfRule>
    <cfRule type="expression" dxfId="1136" priority="213" stopIfTrue="1">
      <formula>$AZ$20=2</formula>
    </cfRule>
    <cfRule type="expression" dxfId="1135" priority="214" stopIfTrue="1">
      <formula>$AZ$20=3</formula>
    </cfRule>
  </conditionalFormatting>
  <conditionalFormatting sqref="AP29:AP30">
    <cfRule type="expression" dxfId="1134" priority="211" stopIfTrue="1">
      <formula>$AO$29=FALSE</formula>
    </cfRule>
  </conditionalFormatting>
  <conditionalFormatting sqref="AZ16">
    <cfRule type="expression" dxfId="1133" priority="208" stopIfTrue="1">
      <formula>$AZ$16=1</formula>
    </cfRule>
    <cfRule type="expression" dxfId="1132" priority="209" stopIfTrue="1">
      <formula>$AZ$16=2</formula>
    </cfRule>
    <cfRule type="expression" dxfId="1131" priority="210" stopIfTrue="1">
      <formula>$AZ$16=3</formula>
    </cfRule>
  </conditionalFormatting>
  <conditionalFormatting sqref="C16:E17">
    <cfRule type="expression" dxfId="1130" priority="205" stopIfTrue="1">
      <formula>AZ16=1</formula>
    </cfRule>
    <cfRule type="expression" dxfId="1129" priority="206" stopIfTrue="1">
      <formula>AZ16=2</formula>
    </cfRule>
    <cfRule type="expression" dxfId="1128" priority="207" stopIfTrue="1">
      <formula>AZ16=3</formula>
    </cfRule>
  </conditionalFormatting>
  <conditionalFormatting sqref="AZ8">
    <cfRule type="expression" dxfId="1127" priority="202" stopIfTrue="1">
      <formula>$BA$8=1</formula>
    </cfRule>
    <cfRule type="expression" dxfId="1126" priority="203" stopIfTrue="1">
      <formula>$BA$8=2</formula>
    </cfRule>
    <cfRule type="expression" dxfId="1125" priority="204" stopIfTrue="1">
      <formula>$BA$8=3</formula>
    </cfRule>
  </conditionalFormatting>
  <conditionalFormatting sqref="AZ10">
    <cfRule type="expression" dxfId="1124" priority="199" stopIfTrue="1">
      <formula>$BA$10=1</formula>
    </cfRule>
    <cfRule type="expression" dxfId="1123" priority="200" stopIfTrue="1">
      <formula>$BA$10=2</formula>
    </cfRule>
    <cfRule type="expression" dxfId="1122" priority="201" stopIfTrue="1">
      <formula>$BA$10=3</formula>
    </cfRule>
  </conditionalFormatting>
  <conditionalFormatting sqref="AZ12">
    <cfRule type="expression" dxfId="1121" priority="196" stopIfTrue="1">
      <formula>$BA$12=1</formula>
    </cfRule>
    <cfRule type="expression" dxfId="1120" priority="197" stopIfTrue="1">
      <formula>$BA$12=2</formula>
    </cfRule>
    <cfRule type="expression" dxfId="1119" priority="198" stopIfTrue="1">
      <formula>$BA$12=3</formula>
    </cfRule>
  </conditionalFormatting>
  <conditionalFormatting sqref="AZ14">
    <cfRule type="expression" dxfId="1118" priority="193" stopIfTrue="1">
      <formula>$BA$14=1</formula>
    </cfRule>
    <cfRule type="expression" dxfId="1117" priority="194" stopIfTrue="1">
      <formula>$BA$14=2</formula>
    </cfRule>
    <cfRule type="expression" dxfId="1116" priority="195" stopIfTrue="1">
      <formula>$BA$14=3</formula>
    </cfRule>
  </conditionalFormatting>
  <conditionalFormatting sqref="AZ20">
    <cfRule type="expression" dxfId="1115" priority="190" stopIfTrue="1">
      <formula>$BA$20=1</formula>
    </cfRule>
    <cfRule type="expression" dxfId="1114" priority="191" stopIfTrue="1">
      <formula>$BA$20=2</formula>
    </cfRule>
    <cfRule type="expression" dxfId="1113" priority="192" stopIfTrue="1">
      <formula>$BA$20=3</formula>
    </cfRule>
  </conditionalFormatting>
  <conditionalFormatting sqref="AZ16">
    <cfRule type="expression" dxfId="1112" priority="187" stopIfTrue="1">
      <formula>$BA$16=1</formula>
    </cfRule>
    <cfRule type="expression" dxfId="1111" priority="188" stopIfTrue="1">
      <formula>$BA$16=2</formula>
    </cfRule>
    <cfRule type="expression" dxfId="1110" priority="189" stopIfTrue="1">
      <formula>$BA$16=3</formula>
    </cfRule>
  </conditionalFormatting>
  <conditionalFormatting sqref="AO16:AP17">
    <cfRule type="expression" dxfId="1109" priority="185" stopIfTrue="1">
      <formula>AL16=AO16</formula>
    </cfRule>
    <cfRule type="expression" dxfId="1108" priority="186" stopIfTrue="1">
      <formula>AL16&lt;AO16</formula>
    </cfRule>
  </conditionalFormatting>
  <conditionalFormatting sqref="AO18:AP19">
    <cfRule type="expression" dxfId="1107" priority="183" stopIfTrue="1">
      <formula>AL18=AO18</formula>
    </cfRule>
    <cfRule type="expression" dxfId="1106" priority="184" stopIfTrue="1">
      <formula>AL18&lt;AO18</formula>
    </cfRule>
  </conditionalFormatting>
  <conditionalFormatting sqref="AP27:AR27">
    <cfRule type="expression" dxfId="1105" priority="182" stopIfTrue="1">
      <formula>$BJ$2=2006</formula>
    </cfRule>
  </conditionalFormatting>
  <conditionalFormatting sqref="AZ8 AZ20 AZ10 AZ12 AZ14 AZ16">
    <cfRule type="expression" dxfId="1104" priority="180" stopIfTrue="1">
      <formula>AZ8=1</formula>
    </cfRule>
    <cfRule type="expression" dxfId="1103" priority="181" stopIfTrue="1">
      <formula>AZ8=2</formula>
    </cfRule>
  </conditionalFormatting>
  <conditionalFormatting sqref="B5">
    <cfRule type="expression" dxfId="1102" priority="178" stopIfTrue="1">
      <formula>B5&gt;E5</formula>
    </cfRule>
    <cfRule type="expression" dxfId="1101" priority="179" stopIfTrue="1">
      <formula>B5=E5</formula>
    </cfRule>
  </conditionalFormatting>
  <conditionalFormatting sqref="B23">
    <cfRule type="expression" dxfId="1100" priority="176" stopIfTrue="1">
      <formula>B23&gt;E23</formula>
    </cfRule>
    <cfRule type="expression" dxfId="1099" priority="177" stopIfTrue="1">
      <formula>B23=E23</formula>
    </cfRule>
  </conditionalFormatting>
  <conditionalFormatting sqref="AZ8">
    <cfRule type="expression" dxfId="1098" priority="173" stopIfTrue="1">
      <formula>$AZ$8=1</formula>
    </cfRule>
    <cfRule type="expression" dxfId="1097" priority="174" stopIfTrue="1">
      <formula>$AZ$8=2</formula>
    </cfRule>
    <cfRule type="expression" dxfId="1096" priority="175" stopIfTrue="1">
      <formula>$AZ$8=3</formula>
    </cfRule>
  </conditionalFormatting>
  <conditionalFormatting sqref="AZ8">
    <cfRule type="expression" dxfId="1095" priority="170" stopIfTrue="1">
      <formula>$AZ$16=1</formula>
    </cfRule>
    <cfRule type="expression" dxfId="1094" priority="171" stopIfTrue="1">
      <formula>$AZ$16=2</formula>
    </cfRule>
    <cfRule type="expression" dxfId="1093" priority="172" stopIfTrue="1">
      <formula>$AZ$16=3</formula>
    </cfRule>
  </conditionalFormatting>
  <conditionalFormatting sqref="AZ8">
    <cfRule type="expression" dxfId="1092" priority="167" stopIfTrue="1">
      <formula>$BA$8=1</formula>
    </cfRule>
    <cfRule type="expression" dxfId="1091" priority="168" stopIfTrue="1">
      <formula>$BA$8=2</formula>
    </cfRule>
    <cfRule type="expression" dxfId="1090" priority="169" stopIfTrue="1">
      <formula>$BA$8=3</formula>
    </cfRule>
  </conditionalFormatting>
  <conditionalFormatting sqref="AZ8">
    <cfRule type="expression" dxfId="1089" priority="164" stopIfTrue="1">
      <formula>$BA$16=1</formula>
    </cfRule>
    <cfRule type="expression" dxfId="1088" priority="165" stopIfTrue="1">
      <formula>$BA$16=2</formula>
    </cfRule>
    <cfRule type="expression" dxfId="1087" priority="166" stopIfTrue="1">
      <formula>$BA$16=3</formula>
    </cfRule>
  </conditionalFormatting>
  <conditionalFormatting sqref="AZ8 AZ10 AZ12 AZ14 AZ16">
    <cfRule type="expression" dxfId="1086" priority="162" stopIfTrue="1">
      <formula>AZ8=1</formula>
    </cfRule>
    <cfRule type="expression" dxfId="1085" priority="163" stopIfTrue="1">
      <formula>AZ8=2</formula>
    </cfRule>
  </conditionalFormatting>
  <conditionalFormatting sqref="AZ10">
    <cfRule type="expression" dxfId="1084" priority="159" stopIfTrue="1">
      <formula>$AZ$8=1</formula>
    </cfRule>
    <cfRule type="expression" dxfId="1083" priority="160" stopIfTrue="1">
      <formula>$AZ$8=2</formula>
    </cfRule>
    <cfRule type="expression" dxfId="1082" priority="161" stopIfTrue="1">
      <formula>$AZ$8=3</formula>
    </cfRule>
  </conditionalFormatting>
  <conditionalFormatting sqref="AZ10">
    <cfRule type="expression" dxfId="1081" priority="156" stopIfTrue="1">
      <formula>$AZ$16=1</formula>
    </cfRule>
    <cfRule type="expression" dxfId="1080" priority="157" stopIfTrue="1">
      <formula>$AZ$16=2</formula>
    </cfRule>
    <cfRule type="expression" dxfId="1079" priority="158" stopIfTrue="1">
      <formula>$AZ$16=3</formula>
    </cfRule>
  </conditionalFormatting>
  <conditionalFormatting sqref="AZ10">
    <cfRule type="expression" dxfId="1078" priority="153" stopIfTrue="1">
      <formula>$BA$8=1</formula>
    </cfRule>
    <cfRule type="expression" dxfId="1077" priority="154" stopIfTrue="1">
      <formula>$BA$8=2</formula>
    </cfRule>
    <cfRule type="expression" dxfId="1076" priority="155" stopIfTrue="1">
      <formula>$BA$8=3</formula>
    </cfRule>
  </conditionalFormatting>
  <conditionalFormatting sqref="AZ10">
    <cfRule type="expression" dxfId="1075" priority="150" stopIfTrue="1">
      <formula>$BA$16=1</formula>
    </cfRule>
    <cfRule type="expression" dxfId="1074" priority="151" stopIfTrue="1">
      <formula>$BA$16=2</formula>
    </cfRule>
    <cfRule type="expression" dxfId="1073" priority="152" stopIfTrue="1">
      <formula>$BA$16=3</formula>
    </cfRule>
  </conditionalFormatting>
  <conditionalFormatting sqref="AZ10">
    <cfRule type="expression" dxfId="1072" priority="148" stopIfTrue="1">
      <formula>AZ10=1</formula>
    </cfRule>
    <cfRule type="expression" dxfId="1071" priority="149" stopIfTrue="1">
      <formula>AZ10=2</formula>
    </cfRule>
  </conditionalFormatting>
  <conditionalFormatting sqref="AZ12">
    <cfRule type="expression" dxfId="1070" priority="145" stopIfTrue="1">
      <formula>$AZ$8=1</formula>
    </cfRule>
    <cfRule type="expression" dxfId="1069" priority="146" stopIfTrue="1">
      <formula>$AZ$8=2</formula>
    </cfRule>
    <cfRule type="expression" dxfId="1068" priority="147" stopIfTrue="1">
      <formula>$AZ$8=3</formula>
    </cfRule>
  </conditionalFormatting>
  <conditionalFormatting sqref="AZ12">
    <cfRule type="expression" dxfId="1067" priority="142" stopIfTrue="1">
      <formula>$AZ$16=1</formula>
    </cfRule>
    <cfRule type="expression" dxfId="1066" priority="143" stopIfTrue="1">
      <formula>$AZ$16=2</formula>
    </cfRule>
    <cfRule type="expression" dxfId="1065" priority="144" stopIfTrue="1">
      <formula>$AZ$16=3</formula>
    </cfRule>
  </conditionalFormatting>
  <conditionalFormatting sqref="AZ12">
    <cfRule type="expression" dxfId="1064" priority="139" stopIfTrue="1">
      <formula>$BA$8=1</formula>
    </cfRule>
    <cfRule type="expression" dxfId="1063" priority="140" stopIfTrue="1">
      <formula>$BA$8=2</formula>
    </cfRule>
    <cfRule type="expression" dxfId="1062" priority="141" stopIfTrue="1">
      <formula>$BA$8=3</formula>
    </cfRule>
  </conditionalFormatting>
  <conditionalFormatting sqref="AZ12">
    <cfRule type="expression" dxfId="1061" priority="136" stopIfTrue="1">
      <formula>$BA$16=1</formula>
    </cfRule>
    <cfRule type="expression" dxfId="1060" priority="137" stopIfTrue="1">
      <formula>$BA$16=2</formula>
    </cfRule>
    <cfRule type="expression" dxfId="1059" priority="138" stopIfTrue="1">
      <formula>$BA$16=3</formula>
    </cfRule>
  </conditionalFormatting>
  <conditionalFormatting sqref="AZ12">
    <cfRule type="expression" dxfId="1058" priority="134" stopIfTrue="1">
      <formula>AZ12=1</formula>
    </cfRule>
    <cfRule type="expression" dxfId="1057" priority="135" stopIfTrue="1">
      <formula>AZ12=2</formula>
    </cfRule>
  </conditionalFormatting>
  <conditionalFormatting sqref="AZ14">
    <cfRule type="expression" dxfId="1056" priority="131" stopIfTrue="1">
      <formula>$AZ$8=1</formula>
    </cfRule>
    <cfRule type="expression" dxfId="1055" priority="132" stopIfTrue="1">
      <formula>$AZ$8=2</formula>
    </cfRule>
    <cfRule type="expression" dxfId="1054" priority="133" stopIfTrue="1">
      <formula>$AZ$8=3</formula>
    </cfRule>
  </conditionalFormatting>
  <conditionalFormatting sqref="AZ14">
    <cfRule type="expression" dxfId="1053" priority="128" stopIfTrue="1">
      <formula>$AZ$16=1</formula>
    </cfRule>
    <cfRule type="expression" dxfId="1052" priority="129" stopIfTrue="1">
      <formula>$AZ$16=2</formula>
    </cfRule>
    <cfRule type="expression" dxfId="1051" priority="130" stopIfTrue="1">
      <formula>$AZ$16=3</formula>
    </cfRule>
  </conditionalFormatting>
  <conditionalFormatting sqref="AZ14">
    <cfRule type="expression" dxfId="1050" priority="125" stopIfTrue="1">
      <formula>$BA$8=1</formula>
    </cfRule>
    <cfRule type="expression" dxfId="1049" priority="126" stopIfTrue="1">
      <formula>$BA$8=2</formula>
    </cfRule>
    <cfRule type="expression" dxfId="1048" priority="127" stopIfTrue="1">
      <formula>$BA$8=3</formula>
    </cfRule>
  </conditionalFormatting>
  <conditionalFormatting sqref="AZ14">
    <cfRule type="expression" dxfId="1047" priority="122" stopIfTrue="1">
      <formula>$BA$16=1</formula>
    </cfRule>
    <cfRule type="expression" dxfId="1046" priority="123" stopIfTrue="1">
      <formula>$BA$16=2</formula>
    </cfRule>
    <cfRule type="expression" dxfId="1045" priority="124" stopIfTrue="1">
      <formula>$BA$16=3</formula>
    </cfRule>
  </conditionalFormatting>
  <conditionalFormatting sqref="AZ14">
    <cfRule type="expression" dxfId="1044" priority="120" stopIfTrue="1">
      <formula>AZ14=1</formula>
    </cfRule>
    <cfRule type="expression" dxfId="1043" priority="121" stopIfTrue="1">
      <formula>AZ14=2</formula>
    </cfRule>
  </conditionalFormatting>
  <conditionalFormatting sqref="AZ16">
    <cfRule type="expression" dxfId="1042" priority="117" stopIfTrue="1">
      <formula>$AZ$8=1</formula>
    </cfRule>
    <cfRule type="expression" dxfId="1041" priority="118" stopIfTrue="1">
      <formula>$AZ$8=2</formula>
    </cfRule>
    <cfRule type="expression" dxfId="1040" priority="119" stopIfTrue="1">
      <formula>$AZ$8=3</formula>
    </cfRule>
  </conditionalFormatting>
  <conditionalFormatting sqref="AZ16">
    <cfRule type="expression" dxfId="1039" priority="114" stopIfTrue="1">
      <formula>$AZ$16=1</formula>
    </cfRule>
    <cfRule type="expression" dxfId="1038" priority="115" stopIfTrue="1">
      <formula>$AZ$16=2</formula>
    </cfRule>
    <cfRule type="expression" dxfId="1037" priority="116" stopIfTrue="1">
      <formula>$AZ$16=3</formula>
    </cfRule>
  </conditionalFormatting>
  <conditionalFormatting sqref="AZ16">
    <cfRule type="expression" dxfId="1036" priority="111" stopIfTrue="1">
      <formula>$BA$8=1</formula>
    </cfRule>
    <cfRule type="expression" dxfId="1035" priority="112" stopIfTrue="1">
      <formula>$BA$8=2</formula>
    </cfRule>
    <cfRule type="expression" dxfId="1034" priority="113" stopIfTrue="1">
      <formula>$BA$8=3</formula>
    </cfRule>
  </conditionalFormatting>
  <conditionalFormatting sqref="AZ16">
    <cfRule type="expression" dxfId="1033" priority="108" stopIfTrue="1">
      <formula>$BA$16=1</formula>
    </cfRule>
    <cfRule type="expression" dxfId="1032" priority="109" stopIfTrue="1">
      <formula>$BA$16=2</formula>
    </cfRule>
    <cfRule type="expression" dxfId="1031" priority="110" stopIfTrue="1">
      <formula>$BA$16=3</formula>
    </cfRule>
  </conditionalFormatting>
  <conditionalFormatting sqref="AZ16">
    <cfRule type="expression" dxfId="1030" priority="106" stopIfTrue="1">
      <formula>AZ16=1</formula>
    </cfRule>
    <cfRule type="expression" dxfId="1029" priority="107" stopIfTrue="1">
      <formula>AZ16=2</formula>
    </cfRule>
  </conditionalFormatting>
  <conditionalFormatting sqref="AZ10">
    <cfRule type="expression" dxfId="1028" priority="103" stopIfTrue="1">
      <formula>$AZ$8=1</formula>
    </cfRule>
    <cfRule type="expression" dxfId="1027" priority="104" stopIfTrue="1">
      <formula>$AZ$8=2</formula>
    </cfRule>
    <cfRule type="expression" dxfId="1026" priority="105" stopIfTrue="1">
      <formula>$AZ$8=3</formula>
    </cfRule>
  </conditionalFormatting>
  <conditionalFormatting sqref="AZ10">
    <cfRule type="expression" dxfId="1025" priority="100" stopIfTrue="1">
      <formula>$AZ$16=1</formula>
    </cfRule>
    <cfRule type="expression" dxfId="1024" priority="101" stopIfTrue="1">
      <formula>$AZ$16=2</formula>
    </cfRule>
    <cfRule type="expression" dxfId="1023" priority="102" stopIfTrue="1">
      <formula>$AZ$16=3</formula>
    </cfRule>
  </conditionalFormatting>
  <conditionalFormatting sqref="AZ10">
    <cfRule type="expression" dxfId="1022" priority="97" stopIfTrue="1">
      <formula>$BA$8=1</formula>
    </cfRule>
    <cfRule type="expression" dxfId="1021" priority="98" stopIfTrue="1">
      <formula>$BA$8=2</formula>
    </cfRule>
    <cfRule type="expression" dxfId="1020" priority="99" stopIfTrue="1">
      <formula>$BA$8=3</formula>
    </cfRule>
  </conditionalFormatting>
  <conditionalFormatting sqref="AZ10">
    <cfRule type="expression" dxfId="1019" priority="94" stopIfTrue="1">
      <formula>$BA$16=1</formula>
    </cfRule>
    <cfRule type="expression" dxfId="1018" priority="95" stopIfTrue="1">
      <formula>$BA$16=2</formula>
    </cfRule>
    <cfRule type="expression" dxfId="1017" priority="96" stopIfTrue="1">
      <formula>$BA$16=3</formula>
    </cfRule>
  </conditionalFormatting>
  <conditionalFormatting sqref="AZ10 AZ12 AZ16 AZ14">
    <cfRule type="expression" dxfId="1016" priority="92" stopIfTrue="1">
      <formula>AZ10=1</formula>
    </cfRule>
    <cfRule type="expression" dxfId="1015" priority="93" stopIfTrue="1">
      <formula>AZ10=2</formula>
    </cfRule>
  </conditionalFormatting>
  <conditionalFormatting sqref="AZ14">
    <cfRule type="expression" dxfId="1014" priority="89" stopIfTrue="1">
      <formula>$AZ$12=1</formula>
    </cfRule>
    <cfRule type="expression" dxfId="1013" priority="90" stopIfTrue="1">
      <formula>$AZ$12=2</formula>
    </cfRule>
    <cfRule type="expression" dxfId="1012" priority="91" stopIfTrue="1">
      <formula>$AZ$12=3</formula>
    </cfRule>
  </conditionalFormatting>
  <conditionalFormatting sqref="AZ14">
    <cfRule type="expression" dxfId="1011" priority="86" stopIfTrue="1">
      <formula>$BA$12=1</formula>
    </cfRule>
    <cfRule type="expression" dxfId="1010" priority="87" stopIfTrue="1">
      <formula>$BA$12=2</formula>
    </cfRule>
    <cfRule type="expression" dxfId="1009" priority="88" stopIfTrue="1">
      <formula>$BA$12=3</formula>
    </cfRule>
  </conditionalFormatting>
  <conditionalFormatting sqref="AZ14">
    <cfRule type="expression" dxfId="1008" priority="83" stopIfTrue="1">
      <formula>$AZ$8=1</formula>
    </cfRule>
    <cfRule type="expression" dxfId="1007" priority="84" stopIfTrue="1">
      <formula>$AZ$8=2</formula>
    </cfRule>
    <cfRule type="expression" dxfId="1006" priority="85" stopIfTrue="1">
      <formula>$AZ$8=3</formula>
    </cfRule>
  </conditionalFormatting>
  <conditionalFormatting sqref="AZ14">
    <cfRule type="expression" dxfId="1005" priority="80" stopIfTrue="1">
      <formula>$AZ$16=1</formula>
    </cfRule>
    <cfRule type="expression" dxfId="1004" priority="81" stopIfTrue="1">
      <formula>$AZ$16=2</formula>
    </cfRule>
    <cfRule type="expression" dxfId="1003" priority="82" stopIfTrue="1">
      <formula>$AZ$16=3</formula>
    </cfRule>
  </conditionalFormatting>
  <conditionalFormatting sqref="AZ14">
    <cfRule type="expression" dxfId="1002" priority="77" stopIfTrue="1">
      <formula>$BA$8=1</formula>
    </cfRule>
    <cfRule type="expression" dxfId="1001" priority="78" stopIfTrue="1">
      <formula>$BA$8=2</formula>
    </cfRule>
    <cfRule type="expression" dxfId="1000" priority="79" stopIfTrue="1">
      <formula>$BA$8=3</formula>
    </cfRule>
  </conditionalFormatting>
  <conditionalFormatting sqref="AZ14">
    <cfRule type="expression" dxfId="999" priority="74" stopIfTrue="1">
      <formula>$BA$16=1</formula>
    </cfRule>
    <cfRule type="expression" dxfId="998" priority="75" stopIfTrue="1">
      <formula>$BA$16=2</formula>
    </cfRule>
    <cfRule type="expression" dxfId="997" priority="76" stopIfTrue="1">
      <formula>$BA$16=3</formula>
    </cfRule>
  </conditionalFormatting>
  <conditionalFormatting sqref="AZ14">
    <cfRule type="expression" dxfId="996" priority="72" stopIfTrue="1">
      <formula>AZ14=1</formula>
    </cfRule>
    <cfRule type="expression" dxfId="995" priority="73" stopIfTrue="1">
      <formula>AZ14=2</formula>
    </cfRule>
  </conditionalFormatting>
  <conditionalFormatting sqref="C8:E17">
    <cfRule type="expression" dxfId="994" priority="69" stopIfTrue="1">
      <formula>AZ8=1</formula>
    </cfRule>
    <cfRule type="expression" dxfId="993" priority="70" stopIfTrue="1">
      <formula>AZ8=2</formula>
    </cfRule>
    <cfRule type="expression" dxfId="992" priority="71" stopIfTrue="1">
      <formula>AZ8=3</formula>
    </cfRule>
  </conditionalFormatting>
  <conditionalFormatting sqref="F8:G17">
    <cfRule type="expression" dxfId="991" priority="66" stopIfTrue="1">
      <formula>#REF!=1</formula>
    </cfRule>
    <cfRule type="expression" dxfId="990" priority="67" stopIfTrue="1">
      <formula>#REF!=2</formula>
    </cfRule>
    <cfRule type="expression" dxfId="989" priority="68" stopIfTrue="1">
      <formula>#REF!=3</formula>
    </cfRule>
  </conditionalFormatting>
  <conditionalFormatting sqref="C16:E17">
    <cfRule type="expression" dxfId="988" priority="63" stopIfTrue="1">
      <formula>AZ16=1</formula>
    </cfRule>
    <cfRule type="expression" dxfId="987" priority="64" stopIfTrue="1">
      <formula>AZ16=2</formula>
    </cfRule>
    <cfRule type="expression" dxfId="986" priority="65" stopIfTrue="1">
      <formula>AZ16=3</formula>
    </cfRule>
  </conditionalFormatting>
  <conditionalFormatting sqref="O43:Q56">
    <cfRule type="expression" dxfId="985" priority="61" stopIfTrue="1">
      <formula>O43&gt;S43</formula>
    </cfRule>
    <cfRule type="expression" dxfId="984" priority="62" stopIfTrue="1">
      <formula>O43=S43</formula>
    </cfRule>
  </conditionalFormatting>
  <conditionalFormatting sqref="S43:U56">
    <cfRule type="expression" dxfId="983" priority="59" stopIfTrue="1">
      <formula>S43&gt;O43</formula>
    </cfRule>
    <cfRule type="expression" dxfId="982" priority="60" stopIfTrue="1">
      <formula>S43=O43</formula>
    </cfRule>
  </conditionalFormatting>
  <conditionalFormatting sqref="E29">
    <cfRule type="expression" dxfId="981" priority="58" stopIfTrue="1">
      <formula>E29=FALSE</formula>
    </cfRule>
  </conditionalFormatting>
  <conditionalFormatting sqref="E29">
    <cfRule type="expression" dxfId="980" priority="57" stopIfTrue="1">
      <formula>E29=FALSE</formula>
    </cfRule>
  </conditionalFormatting>
  <conditionalFormatting sqref="E31">
    <cfRule type="expression" dxfId="979" priority="56" stopIfTrue="1">
      <formula>E31=FALSE</formula>
    </cfRule>
  </conditionalFormatting>
  <conditionalFormatting sqref="E31">
    <cfRule type="expression" dxfId="978" priority="55" stopIfTrue="1">
      <formula>E31=FALSE</formula>
    </cfRule>
  </conditionalFormatting>
  <conditionalFormatting sqref="C18:E19">
    <cfRule type="expression" dxfId="977" priority="52" stopIfTrue="1">
      <formula>AZ18=1</formula>
    </cfRule>
    <cfRule type="expression" dxfId="976" priority="53" stopIfTrue="1">
      <formula>AZ18=2</formula>
    </cfRule>
    <cfRule type="expression" dxfId="975" priority="54" stopIfTrue="1">
      <formula>AZ18=3</formula>
    </cfRule>
  </conditionalFormatting>
  <conditionalFormatting sqref="F18:G19">
    <cfRule type="expression" dxfId="974" priority="49" stopIfTrue="1">
      <formula>#REF!=1</formula>
    </cfRule>
    <cfRule type="expression" dxfId="973" priority="50" stopIfTrue="1">
      <formula>#REF!=2</formula>
    </cfRule>
    <cfRule type="expression" dxfId="972" priority="51" stopIfTrue="1">
      <formula>#REF!=3</formula>
    </cfRule>
  </conditionalFormatting>
  <conditionalFormatting sqref="C18:E19">
    <cfRule type="expression" dxfId="971" priority="46" stopIfTrue="1">
      <formula>AZ18=1</formula>
    </cfRule>
    <cfRule type="expression" dxfId="970" priority="47" stopIfTrue="1">
      <formula>AZ18=2</formula>
    </cfRule>
    <cfRule type="expression" dxfId="969" priority="48" stopIfTrue="1">
      <formula>AZ18=3</formula>
    </cfRule>
  </conditionalFormatting>
  <conditionalFormatting sqref="F18:G19">
    <cfRule type="expression" dxfId="968" priority="43" stopIfTrue="1">
      <formula>#REF!=1</formula>
    </cfRule>
    <cfRule type="expression" dxfId="967" priority="44" stopIfTrue="1">
      <formula>#REF!=2</formula>
    </cfRule>
    <cfRule type="expression" dxfId="966" priority="45" stopIfTrue="1">
      <formula>#REF!=3</formula>
    </cfRule>
  </conditionalFormatting>
  <conditionalFormatting sqref="AB18:AC19 H18:I19 W18:X19 R18:S19 M18:N19">
    <cfRule type="expression" dxfId="965" priority="41" stopIfTrue="1">
      <formula>H18&gt;K18</formula>
    </cfRule>
    <cfRule type="expression" dxfId="964" priority="42" stopIfTrue="1">
      <formula>H18=K18</formula>
    </cfRule>
  </conditionalFormatting>
  <conditionalFormatting sqref="AE18:AF19 K18:L19 Z18:AA19 U18:V19 P18:Q19">
    <cfRule type="expression" dxfId="963" priority="39" stopIfTrue="1">
      <formula>H18=K18</formula>
    </cfRule>
    <cfRule type="expression" dxfId="962" priority="40" stopIfTrue="1">
      <formula>H18&lt;K18</formula>
    </cfRule>
  </conditionalFormatting>
  <conditionalFormatting sqref="AB18:AC19 H18:I19 W18:X19 R18:S19 M18:N19">
    <cfRule type="expression" dxfId="961" priority="37" stopIfTrue="1">
      <formula>H18&gt;K18</formula>
    </cfRule>
    <cfRule type="expression" dxfId="960" priority="38" stopIfTrue="1">
      <formula>H18=K18</formula>
    </cfRule>
  </conditionalFormatting>
  <conditionalFormatting sqref="AE18:AF19 K18:L19 Z18:AA19 U18:V19 P18:Q19">
    <cfRule type="expression" dxfId="959" priority="35" stopIfTrue="1">
      <formula>H18=K18</formula>
    </cfRule>
    <cfRule type="expression" dxfId="958" priority="36" stopIfTrue="1">
      <formula>H18&lt;K18</formula>
    </cfRule>
  </conditionalFormatting>
  <conditionalFormatting sqref="AG8:AH17">
    <cfRule type="expression" dxfId="957" priority="33" stopIfTrue="1">
      <formula>AG8&gt;AJ8</formula>
    </cfRule>
    <cfRule type="expression" dxfId="956" priority="34" stopIfTrue="1">
      <formula>AG8=AJ8</formula>
    </cfRule>
  </conditionalFormatting>
  <conditionalFormatting sqref="AJ8:AK17">
    <cfRule type="expression" dxfId="955" priority="31" stopIfTrue="1">
      <formula>AG8=AJ8</formula>
    </cfRule>
    <cfRule type="expression" dxfId="954" priority="32" stopIfTrue="1">
      <formula>AG8&lt;AJ8</formula>
    </cfRule>
  </conditionalFormatting>
  <conditionalFormatting sqref="AJ16:AK17">
    <cfRule type="expression" dxfId="953" priority="29" stopIfTrue="1">
      <formula>AG16=AJ16</formula>
    </cfRule>
    <cfRule type="expression" dxfId="952" priority="30" stopIfTrue="1">
      <formula>AG16&lt;AJ16</formula>
    </cfRule>
  </conditionalFormatting>
  <conditionalFormatting sqref="AG8:AH17">
    <cfRule type="expression" dxfId="951" priority="27" stopIfTrue="1">
      <formula>AG8&gt;AJ8</formula>
    </cfRule>
    <cfRule type="expression" dxfId="950" priority="28" stopIfTrue="1">
      <formula>AG8=AJ8</formula>
    </cfRule>
  </conditionalFormatting>
  <conditionalFormatting sqref="AJ8:AK17">
    <cfRule type="expression" dxfId="949" priority="25" stopIfTrue="1">
      <formula>AG8=AJ8</formula>
    </cfRule>
    <cfRule type="expression" dxfId="948" priority="26" stopIfTrue="1">
      <formula>AG8&lt;AJ8</formula>
    </cfRule>
  </conditionalFormatting>
  <conditionalFormatting sqref="AJ16:AK17">
    <cfRule type="expression" dxfId="947" priority="23" stopIfTrue="1">
      <formula>AG16=AJ16</formula>
    </cfRule>
    <cfRule type="expression" dxfId="946" priority="24" stopIfTrue="1">
      <formula>AG16&lt;AJ16</formula>
    </cfRule>
  </conditionalFormatting>
  <conditionalFormatting sqref="AZ18">
    <cfRule type="expression" dxfId="945" priority="20" stopIfTrue="1">
      <formula>$AZ$8=1</formula>
    </cfRule>
    <cfRule type="expression" dxfId="944" priority="21" stopIfTrue="1">
      <formula>$AZ$8=2</formula>
    </cfRule>
    <cfRule type="expression" dxfId="943" priority="22" stopIfTrue="1">
      <formula>$AZ$8=3</formula>
    </cfRule>
  </conditionalFormatting>
  <conditionalFormatting sqref="AZ18">
    <cfRule type="expression" dxfId="942" priority="17" stopIfTrue="1">
      <formula>$AZ$20=1</formula>
    </cfRule>
    <cfRule type="expression" dxfId="941" priority="18" stopIfTrue="1">
      <formula>$AZ$20=2</formula>
    </cfRule>
    <cfRule type="expression" dxfId="940" priority="19" stopIfTrue="1">
      <formula>$AZ$20=3</formula>
    </cfRule>
  </conditionalFormatting>
  <conditionalFormatting sqref="AZ18">
    <cfRule type="expression" dxfId="939" priority="14" stopIfTrue="1">
      <formula>$BA$8=1</formula>
    </cfRule>
    <cfRule type="expression" dxfId="938" priority="15" stopIfTrue="1">
      <formula>$BA$8=2</formula>
    </cfRule>
    <cfRule type="expression" dxfId="937" priority="16" stopIfTrue="1">
      <formula>$BA$8=3</formula>
    </cfRule>
  </conditionalFormatting>
  <conditionalFormatting sqref="AZ18">
    <cfRule type="expression" dxfId="936" priority="11" stopIfTrue="1">
      <formula>$BA$20=1</formula>
    </cfRule>
    <cfRule type="expression" dxfId="935" priority="12" stopIfTrue="1">
      <formula>$BA$20=2</formula>
    </cfRule>
    <cfRule type="expression" dxfId="934" priority="13" stopIfTrue="1">
      <formula>$BA$20=3</formula>
    </cfRule>
  </conditionalFormatting>
  <conditionalFormatting sqref="AZ18">
    <cfRule type="expression" dxfId="933" priority="9" stopIfTrue="1">
      <formula>AZ18=1</formula>
    </cfRule>
    <cfRule type="expression" dxfId="932" priority="10" stopIfTrue="1">
      <formula>AZ18=2</formula>
    </cfRule>
  </conditionalFormatting>
  <conditionalFormatting sqref="AZ18">
    <cfRule type="expression" dxfId="931" priority="6" stopIfTrue="1">
      <formula>$AZ$20=1</formula>
    </cfRule>
    <cfRule type="expression" dxfId="930" priority="7" stopIfTrue="1">
      <formula>$AZ$20=2</formula>
    </cfRule>
    <cfRule type="expression" dxfId="929" priority="8" stopIfTrue="1">
      <formula>$AZ$20=3</formula>
    </cfRule>
  </conditionalFormatting>
  <conditionalFormatting sqref="AZ18">
    <cfRule type="expression" dxfId="928" priority="3" stopIfTrue="1">
      <formula>$BA$20=1</formula>
    </cfRule>
    <cfRule type="expression" dxfId="927" priority="4" stopIfTrue="1">
      <formula>$BA$20=2</formula>
    </cfRule>
    <cfRule type="expression" dxfId="926" priority="5" stopIfTrue="1">
      <formula>$BA$20=3</formula>
    </cfRule>
  </conditionalFormatting>
  <conditionalFormatting sqref="AZ18">
    <cfRule type="expression" dxfId="925" priority="1" stopIfTrue="1">
      <formula>AZ18=1</formula>
    </cfRule>
    <cfRule type="expression" dxfId="924" priority="2" stopIfTrue="1">
      <formula>AZ18=2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66"/>
  <sheetViews>
    <sheetView topLeftCell="A13" workbookViewId="0">
      <selection activeCell="AT29" sqref="AT29"/>
    </sheetView>
  </sheetViews>
  <sheetFormatPr defaultRowHeight="13.5" x14ac:dyDescent="0.15"/>
  <cols>
    <col min="1" max="1" width="0.75" customWidth="1"/>
    <col min="2" max="52" width="1.875" customWidth="1"/>
    <col min="53" max="53" width="2.375" customWidth="1"/>
  </cols>
  <sheetData>
    <row r="1" spans="1:58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23"/>
      <c r="S1" s="23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</row>
    <row r="2" spans="1:58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01" t="s">
        <v>105</v>
      </c>
      <c r="L2" s="201"/>
      <c r="M2" s="201"/>
      <c r="N2" s="202" t="s">
        <v>58</v>
      </c>
      <c r="O2" s="203"/>
      <c r="P2" s="24"/>
      <c r="Q2" s="204" t="s">
        <v>106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5" t="s">
        <v>59</v>
      </c>
      <c r="AC2" s="205"/>
      <c r="AD2" s="205"/>
      <c r="AE2" s="205"/>
      <c r="AF2" s="25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2"/>
      <c r="BA2" s="22"/>
      <c r="BB2" s="22"/>
      <c r="BC2" s="22"/>
      <c r="BD2" s="22"/>
      <c r="BE2" s="22"/>
      <c r="BF2" s="22"/>
    </row>
    <row r="3" spans="1:58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01"/>
      <c r="L3" s="201"/>
      <c r="M3" s="201"/>
      <c r="N3" s="203"/>
      <c r="O3" s="203"/>
      <c r="P3" s="22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5"/>
      <c r="AC3" s="205"/>
      <c r="AD3" s="205"/>
      <c r="AE3" s="205"/>
      <c r="AF3" s="22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2"/>
      <c r="BA3" s="22"/>
      <c r="BB3" s="22"/>
      <c r="BC3" s="22"/>
      <c r="BD3" s="22"/>
      <c r="BE3" s="22"/>
      <c r="BF3" s="22"/>
    </row>
    <row r="4" spans="1:5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7"/>
      <c r="M4" s="27"/>
      <c r="N4" s="27"/>
      <c r="O4" s="27"/>
      <c r="P4" s="22"/>
      <c r="Q4" s="23"/>
      <c r="R4" s="23"/>
      <c r="S4" s="23"/>
      <c r="T4" s="23"/>
      <c r="U4" s="23"/>
      <c r="V4" s="23"/>
      <c r="W4" s="23"/>
      <c r="X4" s="23"/>
      <c r="Y4" s="27"/>
      <c r="Z4" s="27"/>
      <c r="AA4" s="27"/>
      <c r="AB4" s="28"/>
      <c r="AC4" s="28"/>
      <c r="AD4" s="22"/>
      <c r="AE4" s="22"/>
      <c r="AF4" s="2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2"/>
      <c r="BA4" s="22"/>
      <c r="BB4" s="22"/>
      <c r="BC4" s="22"/>
      <c r="BD4" s="22" t="s">
        <v>91</v>
      </c>
      <c r="BE4" s="22"/>
      <c r="BF4" s="22"/>
    </row>
    <row r="5" spans="1:58" x14ac:dyDescent="0.15">
      <c r="A5" s="22"/>
      <c r="B5" s="207" t="s">
        <v>105</v>
      </c>
      <c r="C5" s="208"/>
      <c r="D5" s="208"/>
      <c r="E5" s="213" t="s">
        <v>58</v>
      </c>
      <c r="F5" s="214"/>
      <c r="G5" s="215"/>
      <c r="H5" s="219" t="str">
        <f>C8</f>
        <v>FC片岡</v>
      </c>
      <c r="I5" s="220"/>
      <c r="J5" s="220"/>
      <c r="K5" s="220"/>
      <c r="L5" s="221"/>
      <c r="M5" s="219" t="str">
        <f>C10</f>
        <v>吉井JP</v>
      </c>
      <c r="N5" s="228"/>
      <c r="O5" s="228"/>
      <c r="P5" s="228"/>
      <c r="Q5" s="229"/>
      <c r="R5" s="219" t="str">
        <f>C12</f>
        <v>FC尾島</v>
      </c>
      <c r="S5" s="228"/>
      <c r="T5" s="228"/>
      <c r="U5" s="228"/>
      <c r="V5" s="229"/>
      <c r="W5" s="219" t="str">
        <f>C14</f>
        <v>TOYAMA</v>
      </c>
      <c r="X5" s="228"/>
      <c r="Y5" s="228"/>
      <c r="Z5" s="228"/>
      <c r="AA5" s="229"/>
      <c r="AB5" s="219" t="str">
        <f>C16</f>
        <v>十和田</v>
      </c>
      <c r="AC5" s="228"/>
      <c r="AD5" s="228"/>
      <c r="AE5" s="228"/>
      <c r="AF5" s="229"/>
      <c r="AG5" s="259"/>
      <c r="AH5" s="260"/>
      <c r="AI5" s="260"/>
      <c r="AJ5" s="260"/>
      <c r="AK5" s="261"/>
      <c r="AL5" s="259"/>
      <c r="AM5" s="260"/>
      <c r="AN5" s="260"/>
      <c r="AO5" s="260"/>
      <c r="AP5" s="261"/>
      <c r="AQ5" s="240" t="s">
        <v>60</v>
      </c>
      <c r="AR5" s="215"/>
      <c r="AS5" s="240" t="s">
        <v>61</v>
      </c>
      <c r="AT5" s="215"/>
      <c r="AU5" s="240" t="s">
        <v>62</v>
      </c>
      <c r="AV5" s="215"/>
      <c r="AW5" s="240" t="s">
        <v>63</v>
      </c>
      <c r="AX5" s="214"/>
      <c r="AY5" s="215"/>
      <c r="AZ5" s="240" t="s">
        <v>64</v>
      </c>
      <c r="BA5" s="215"/>
      <c r="BB5" s="243"/>
      <c r="BC5" s="22"/>
      <c r="BD5" s="367" t="s">
        <v>92</v>
      </c>
      <c r="BE5" s="367" t="s">
        <v>93</v>
      </c>
      <c r="BF5" s="367" t="s">
        <v>64</v>
      </c>
    </row>
    <row r="6" spans="1:58" x14ac:dyDescent="0.15">
      <c r="A6" s="22"/>
      <c r="B6" s="209"/>
      <c r="C6" s="210"/>
      <c r="D6" s="210"/>
      <c r="E6" s="206"/>
      <c r="F6" s="206"/>
      <c r="G6" s="216"/>
      <c r="H6" s="222"/>
      <c r="I6" s="223"/>
      <c r="J6" s="223"/>
      <c r="K6" s="223"/>
      <c r="L6" s="224"/>
      <c r="M6" s="230"/>
      <c r="N6" s="231"/>
      <c r="O6" s="231"/>
      <c r="P6" s="231"/>
      <c r="Q6" s="232"/>
      <c r="R6" s="230"/>
      <c r="S6" s="231"/>
      <c r="T6" s="231"/>
      <c r="U6" s="231"/>
      <c r="V6" s="232"/>
      <c r="W6" s="230"/>
      <c r="X6" s="231"/>
      <c r="Y6" s="231"/>
      <c r="Z6" s="231"/>
      <c r="AA6" s="232"/>
      <c r="AB6" s="230"/>
      <c r="AC6" s="231"/>
      <c r="AD6" s="231"/>
      <c r="AE6" s="231"/>
      <c r="AF6" s="232"/>
      <c r="AG6" s="262"/>
      <c r="AH6" s="263"/>
      <c r="AI6" s="263"/>
      <c r="AJ6" s="263"/>
      <c r="AK6" s="264"/>
      <c r="AL6" s="262"/>
      <c r="AM6" s="263"/>
      <c r="AN6" s="263"/>
      <c r="AO6" s="263"/>
      <c r="AP6" s="264"/>
      <c r="AQ6" s="241"/>
      <c r="AR6" s="216"/>
      <c r="AS6" s="241"/>
      <c r="AT6" s="216"/>
      <c r="AU6" s="241"/>
      <c r="AV6" s="216"/>
      <c r="AW6" s="241"/>
      <c r="AX6" s="206"/>
      <c r="AY6" s="216"/>
      <c r="AZ6" s="241"/>
      <c r="BA6" s="216"/>
      <c r="BB6" s="243"/>
      <c r="BC6" s="22"/>
      <c r="BD6" s="368"/>
      <c r="BE6" s="368"/>
      <c r="BF6" s="368"/>
    </row>
    <row r="7" spans="1:58" x14ac:dyDescent="0.15">
      <c r="A7" s="22"/>
      <c r="B7" s="211"/>
      <c r="C7" s="212"/>
      <c r="D7" s="212"/>
      <c r="E7" s="217"/>
      <c r="F7" s="217"/>
      <c r="G7" s="218"/>
      <c r="H7" s="225"/>
      <c r="I7" s="226"/>
      <c r="J7" s="226"/>
      <c r="K7" s="226"/>
      <c r="L7" s="227"/>
      <c r="M7" s="233"/>
      <c r="N7" s="234"/>
      <c r="O7" s="234"/>
      <c r="P7" s="234"/>
      <c r="Q7" s="235"/>
      <c r="R7" s="233"/>
      <c r="S7" s="234"/>
      <c r="T7" s="234"/>
      <c r="U7" s="234"/>
      <c r="V7" s="235"/>
      <c r="W7" s="233"/>
      <c r="X7" s="234"/>
      <c r="Y7" s="234"/>
      <c r="Z7" s="234"/>
      <c r="AA7" s="235"/>
      <c r="AB7" s="233"/>
      <c r="AC7" s="234"/>
      <c r="AD7" s="234"/>
      <c r="AE7" s="234"/>
      <c r="AF7" s="235"/>
      <c r="AG7" s="265"/>
      <c r="AH7" s="266"/>
      <c r="AI7" s="266"/>
      <c r="AJ7" s="266"/>
      <c r="AK7" s="267"/>
      <c r="AL7" s="265"/>
      <c r="AM7" s="266"/>
      <c r="AN7" s="266"/>
      <c r="AO7" s="266"/>
      <c r="AP7" s="267"/>
      <c r="AQ7" s="242"/>
      <c r="AR7" s="218"/>
      <c r="AS7" s="242"/>
      <c r="AT7" s="218"/>
      <c r="AU7" s="242"/>
      <c r="AV7" s="218"/>
      <c r="AW7" s="242"/>
      <c r="AX7" s="217"/>
      <c r="AY7" s="218"/>
      <c r="AZ7" s="242"/>
      <c r="BA7" s="218"/>
      <c r="BB7" s="243"/>
      <c r="BC7" s="22"/>
      <c r="BD7" s="369"/>
      <c r="BE7" s="369"/>
      <c r="BF7" s="369"/>
    </row>
    <row r="8" spans="1:58" ht="14.25" thickBot="1" x14ac:dyDescent="0.2">
      <c r="A8" s="22"/>
      <c r="B8" s="242">
        <v>1</v>
      </c>
      <c r="C8" s="375" t="s">
        <v>4</v>
      </c>
      <c r="D8" s="375"/>
      <c r="E8" s="375"/>
      <c r="F8" s="375"/>
      <c r="G8" s="375"/>
      <c r="H8" s="247"/>
      <c r="I8" s="248"/>
      <c r="J8" s="248"/>
      <c r="K8" s="248"/>
      <c r="L8" s="249"/>
      <c r="M8" s="253" t="str">
        <f>IF(ISBLANK(O43),"",O43)</f>
        <v/>
      </c>
      <c r="N8" s="254"/>
      <c r="O8" s="29" t="str">
        <f>IF(ISBLANK(O43),"",IF(M8&gt;P8,"○",IF(M8&lt;P8,"×","△")))</f>
        <v/>
      </c>
      <c r="P8" s="254" t="str">
        <f>IF(ISBLANK(S43),"",S43)</f>
        <v/>
      </c>
      <c r="Q8" s="257"/>
      <c r="R8" s="253" t="str">
        <f>IF(ISBLANK(O53),"",O53)</f>
        <v/>
      </c>
      <c r="S8" s="254"/>
      <c r="T8" s="29" t="str">
        <f>IF(ISBLANK(O53),"",IF(R8&gt;U8,"○",IF(R8&lt;U8,"×","△")))</f>
        <v/>
      </c>
      <c r="U8" s="254" t="str">
        <f>IF(ISBLANK(S53),"",S53)</f>
        <v/>
      </c>
      <c r="V8" s="257"/>
      <c r="W8" s="253" t="str">
        <f>IF(ISBLANK(O59),"",O59)</f>
        <v/>
      </c>
      <c r="X8" s="254"/>
      <c r="Y8" s="29" t="str">
        <f>IF(ISBLANK(O59),"",IF(W8&gt;Z8,"○",IF(W8&lt;Z8,"×","△")))</f>
        <v/>
      </c>
      <c r="Z8" s="254" t="str">
        <f>IF(ISBLANK(S59),"",S59)</f>
        <v/>
      </c>
      <c r="AA8" s="257"/>
      <c r="AB8" s="253" t="str">
        <f>IF(ISBLANK(O47),"",O47)</f>
        <v/>
      </c>
      <c r="AC8" s="254"/>
      <c r="AD8" s="29" t="str">
        <f>IF(ISBLANK(O47),"",IF(AB8&gt;AE8,"○",IF(AB8&lt;AE8,"×","△")))</f>
        <v/>
      </c>
      <c r="AE8" s="254" t="str">
        <f>IF(ISBLANK(S47),"",S47)</f>
        <v/>
      </c>
      <c r="AF8" s="257"/>
      <c r="AG8" s="236"/>
      <c r="AH8" s="237"/>
      <c r="AI8" s="30"/>
      <c r="AJ8" s="237"/>
      <c r="AK8" s="268"/>
      <c r="AL8" s="236"/>
      <c r="AM8" s="237"/>
      <c r="AN8" s="30"/>
      <c r="AO8" s="237"/>
      <c r="AP8" s="268"/>
      <c r="AQ8" s="270" t="str">
        <f>IF(ISBLANK($O$43),"",SUM(BD8*3+BE8))</f>
        <v/>
      </c>
      <c r="AR8" s="272"/>
      <c r="AS8" s="270" t="str">
        <f>IF(ISBLANK($O$43),"",SUM(H8)+SUM(M8)+SUM(R8)+SUM(W8)+SUM(AB8)+SUM(AG8)+SUM(AL8))</f>
        <v/>
      </c>
      <c r="AT8" s="272"/>
      <c r="AU8" s="270" t="str">
        <f>IF(ISBLANK($O$43),"",SUM(H8)+SUM(P8)+SUM(U8)+SUM(Z8)+SUM(AE8)+SUM(AJ8)+SUM(AO8))</f>
        <v/>
      </c>
      <c r="AV8" s="272"/>
      <c r="AW8" s="270" t="str">
        <f>IF(ISBLANK(O43),"",AS8-AU8)</f>
        <v/>
      </c>
      <c r="AX8" s="271"/>
      <c r="AY8" s="272"/>
      <c r="AZ8" s="276" t="str">
        <f>IF(ISBLANK($S$61),"",RANK($BF$8:$BF$17,$BF$8:$BF$17))</f>
        <v/>
      </c>
      <c r="BA8" s="276"/>
      <c r="BB8" s="277" t="str">
        <f>IF(ISBLANK(O43),"",AQ8*10000+AW8*100+AS8)</f>
        <v/>
      </c>
      <c r="BC8" s="22"/>
      <c r="BD8" s="370">
        <f>COUNTIF(H8:AP9,"○")</f>
        <v>0</v>
      </c>
      <c r="BE8" s="370">
        <f>COUNTIF(H8:AP9,"△")</f>
        <v>0</v>
      </c>
      <c r="BF8" s="370" t="e">
        <f>SUM(AQ8*10000+AW8*100+AS8)</f>
        <v>#VALUE!</v>
      </c>
    </row>
    <row r="9" spans="1:58" ht="14.25" x14ac:dyDescent="0.15">
      <c r="A9" s="22"/>
      <c r="B9" s="244"/>
      <c r="C9" s="281"/>
      <c r="D9" s="281"/>
      <c r="E9" s="281"/>
      <c r="F9" s="281"/>
      <c r="G9" s="281"/>
      <c r="H9" s="250"/>
      <c r="I9" s="251"/>
      <c r="J9" s="251"/>
      <c r="K9" s="251"/>
      <c r="L9" s="252"/>
      <c r="M9" s="255"/>
      <c r="N9" s="256"/>
      <c r="O9" s="31"/>
      <c r="P9" s="256"/>
      <c r="Q9" s="258"/>
      <c r="R9" s="255"/>
      <c r="S9" s="256"/>
      <c r="T9" s="31"/>
      <c r="U9" s="256"/>
      <c r="V9" s="258"/>
      <c r="W9" s="255"/>
      <c r="X9" s="256"/>
      <c r="Y9" s="31"/>
      <c r="Z9" s="256"/>
      <c r="AA9" s="258"/>
      <c r="AB9" s="255"/>
      <c r="AC9" s="256"/>
      <c r="AD9" s="31"/>
      <c r="AE9" s="256"/>
      <c r="AF9" s="258"/>
      <c r="AG9" s="238"/>
      <c r="AH9" s="239"/>
      <c r="AI9" s="32"/>
      <c r="AJ9" s="239"/>
      <c r="AK9" s="269"/>
      <c r="AL9" s="238"/>
      <c r="AM9" s="239"/>
      <c r="AN9" s="32"/>
      <c r="AO9" s="239"/>
      <c r="AP9" s="269"/>
      <c r="AQ9" s="273"/>
      <c r="AR9" s="275"/>
      <c r="AS9" s="273"/>
      <c r="AT9" s="275"/>
      <c r="AU9" s="273"/>
      <c r="AV9" s="275"/>
      <c r="AW9" s="273"/>
      <c r="AX9" s="274"/>
      <c r="AY9" s="275"/>
      <c r="AZ9" s="276"/>
      <c r="BA9" s="276"/>
      <c r="BB9" s="277"/>
      <c r="BC9" s="22"/>
      <c r="BD9" s="370"/>
      <c r="BE9" s="370"/>
      <c r="BF9" s="370"/>
    </row>
    <row r="10" spans="1:58" ht="14.25" thickBot="1" x14ac:dyDescent="0.2">
      <c r="A10" s="22"/>
      <c r="B10" s="244">
        <v>2</v>
      </c>
      <c r="C10" s="280" t="s">
        <v>180</v>
      </c>
      <c r="D10" s="280"/>
      <c r="E10" s="280"/>
      <c r="F10" s="280"/>
      <c r="G10" s="280"/>
      <c r="H10" s="253" t="str">
        <f>IF(ISBLANK(S43),"",S43)</f>
        <v/>
      </c>
      <c r="I10" s="254"/>
      <c r="J10" s="29" t="str">
        <f>IF(ISBLANK(O43),"",IF(H10&gt;K10,"○",IF(H10&lt;K10,"×","△")))</f>
        <v/>
      </c>
      <c r="K10" s="254" t="str">
        <f>IF(ISBLANK(O43),"",O43)</f>
        <v/>
      </c>
      <c r="L10" s="257"/>
      <c r="M10" s="247"/>
      <c r="N10" s="248"/>
      <c r="O10" s="279"/>
      <c r="P10" s="248"/>
      <c r="Q10" s="249"/>
      <c r="R10" s="253" t="str">
        <f>IF(ISBLANK(O49),"",O49)</f>
        <v/>
      </c>
      <c r="S10" s="254"/>
      <c r="T10" s="29" t="str">
        <f>IF(ISBLANK(O49),"",IF(R10&gt;U10,"○",IF(R10&lt;U10,"×","△")))</f>
        <v/>
      </c>
      <c r="U10" s="254" t="str">
        <f>IF(ISBLANK(S49),"",S49)</f>
        <v/>
      </c>
      <c r="V10" s="257"/>
      <c r="W10" s="253" t="str">
        <f>IF(ISBLANK(O55),"",O55)</f>
        <v/>
      </c>
      <c r="X10" s="254"/>
      <c r="Y10" s="29" t="str">
        <f>IF(ISBLANK(O55),"",IF(W10&gt;Z10,"○",IF(W10&lt;Z10,"×","△")))</f>
        <v/>
      </c>
      <c r="Z10" s="254" t="str">
        <f>IF(ISBLANK(S55),"",S55)</f>
        <v/>
      </c>
      <c r="AA10" s="257"/>
      <c r="AB10" s="253" t="str">
        <f>IF(ISBLANK(O61),"",O61)</f>
        <v/>
      </c>
      <c r="AC10" s="254"/>
      <c r="AD10" s="29" t="str">
        <f>IF(ISBLANK(O61),"",IF(AB10&gt;AE10,"○",IF(AB10&lt;AE10,"×","△")))</f>
        <v/>
      </c>
      <c r="AE10" s="254" t="str">
        <f>IF(ISBLANK(S61),"",S61)</f>
        <v/>
      </c>
      <c r="AF10" s="257"/>
      <c r="AG10" s="236"/>
      <c r="AH10" s="237"/>
      <c r="AI10" s="30"/>
      <c r="AJ10" s="237"/>
      <c r="AK10" s="268"/>
      <c r="AL10" s="236"/>
      <c r="AM10" s="237"/>
      <c r="AN10" s="30"/>
      <c r="AO10" s="237"/>
      <c r="AP10" s="268"/>
      <c r="AQ10" s="270" t="str">
        <f>IF(ISBLANK($O$43),"",SUM(BD10*3+BE10))</f>
        <v/>
      </c>
      <c r="AR10" s="272"/>
      <c r="AS10" s="270" t="str">
        <f>IF(ISBLANK($O$43),"",SUM(H10)+SUM(M10)+SUM(R10)+SUM(W10)+SUM(AB10)+SUM(AG10)+SUM(AL10))</f>
        <v/>
      </c>
      <c r="AT10" s="272"/>
      <c r="AU10" s="270" t="str">
        <f>IF(ISBLANK($O$43),"",SUM(K10)+SUM(P10)+SUM(U10)+SUM(Z10)+SUM(AE10)+SUM(AJ10)+SUM(AO10))</f>
        <v/>
      </c>
      <c r="AV10" s="272"/>
      <c r="AW10" s="270" t="str">
        <f>IF(ISBLANK(O43),"",AS10-AU10)</f>
        <v/>
      </c>
      <c r="AX10" s="271"/>
      <c r="AY10" s="272"/>
      <c r="AZ10" s="276" t="str">
        <f>IF(ISBLANK($S$61),"",RANK($BF$8:$BF$17,$BF$8:$BF$17))</f>
        <v/>
      </c>
      <c r="BA10" s="276"/>
      <c r="BB10" s="277" t="str">
        <f>IF(ISBLANK(S43),"",AQ10*10000+AW10*100+AS10)</f>
        <v/>
      </c>
      <c r="BC10" s="22"/>
      <c r="BD10" s="370">
        <f>COUNTIF(H10:AP11,"○")</f>
        <v>0</v>
      </c>
      <c r="BE10" s="370">
        <f>COUNTIF(H10:AP11,"△")</f>
        <v>0</v>
      </c>
      <c r="BF10" s="370" t="e">
        <f>SUM(AQ10*10000+AW10*100+AS10)</f>
        <v>#VALUE!</v>
      </c>
    </row>
    <row r="11" spans="1:58" ht="14.25" x14ac:dyDescent="0.15">
      <c r="A11" s="22"/>
      <c r="B11" s="244"/>
      <c r="C11" s="281"/>
      <c r="D11" s="281"/>
      <c r="E11" s="281"/>
      <c r="F11" s="281"/>
      <c r="G11" s="281"/>
      <c r="H11" s="255"/>
      <c r="I11" s="256"/>
      <c r="J11" s="33"/>
      <c r="K11" s="256"/>
      <c r="L11" s="258"/>
      <c r="M11" s="250"/>
      <c r="N11" s="251"/>
      <c r="O11" s="251"/>
      <c r="P11" s="251"/>
      <c r="Q11" s="252"/>
      <c r="R11" s="255"/>
      <c r="S11" s="256"/>
      <c r="T11" s="31"/>
      <c r="U11" s="256"/>
      <c r="V11" s="258"/>
      <c r="W11" s="255"/>
      <c r="X11" s="256"/>
      <c r="Y11" s="31"/>
      <c r="Z11" s="256"/>
      <c r="AA11" s="258"/>
      <c r="AB11" s="255"/>
      <c r="AC11" s="256"/>
      <c r="AD11" s="31"/>
      <c r="AE11" s="256"/>
      <c r="AF11" s="258"/>
      <c r="AG11" s="238"/>
      <c r="AH11" s="239"/>
      <c r="AI11" s="32"/>
      <c r="AJ11" s="239"/>
      <c r="AK11" s="269"/>
      <c r="AL11" s="238"/>
      <c r="AM11" s="239"/>
      <c r="AN11" s="32"/>
      <c r="AO11" s="239"/>
      <c r="AP11" s="269"/>
      <c r="AQ11" s="273"/>
      <c r="AR11" s="275"/>
      <c r="AS11" s="273"/>
      <c r="AT11" s="275"/>
      <c r="AU11" s="273"/>
      <c r="AV11" s="275"/>
      <c r="AW11" s="273"/>
      <c r="AX11" s="274"/>
      <c r="AY11" s="275"/>
      <c r="AZ11" s="276"/>
      <c r="BA11" s="276"/>
      <c r="BB11" s="277"/>
      <c r="BC11" s="22"/>
      <c r="BD11" s="370"/>
      <c r="BE11" s="370"/>
      <c r="BF11" s="370"/>
    </row>
    <row r="12" spans="1:58" ht="14.25" thickBot="1" x14ac:dyDescent="0.2">
      <c r="A12" s="22"/>
      <c r="B12" s="244">
        <v>3</v>
      </c>
      <c r="C12" s="278" t="s">
        <v>9</v>
      </c>
      <c r="D12" s="278"/>
      <c r="E12" s="278"/>
      <c r="F12" s="278"/>
      <c r="G12" s="278"/>
      <c r="H12" s="253" t="str">
        <f>U8</f>
        <v/>
      </c>
      <c r="I12" s="254"/>
      <c r="J12" s="29" t="str">
        <f>IF(ISBLANK(O53),"",IF(H12&gt;K12,"○",IF(H12&lt;K12,"×","△")))</f>
        <v/>
      </c>
      <c r="K12" s="254" t="str">
        <f>R8</f>
        <v/>
      </c>
      <c r="L12" s="257"/>
      <c r="M12" s="253" t="str">
        <f>U10</f>
        <v/>
      </c>
      <c r="N12" s="254"/>
      <c r="O12" s="29" t="str">
        <f>IF(ISBLANK(O49),"",IF(M12&gt;P12,"○",IF(M12&lt;P12,"×","△")))</f>
        <v/>
      </c>
      <c r="P12" s="254" t="str">
        <f>R10</f>
        <v/>
      </c>
      <c r="Q12" s="257"/>
      <c r="R12" s="247"/>
      <c r="S12" s="248"/>
      <c r="T12" s="248"/>
      <c r="U12" s="248"/>
      <c r="V12" s="249"/>
      <c r="W12" s="253" t="str">
        <f>IF(ISBLANK(O45),"",O45)</f>
        <v/>
      </c>
      <c r="X12" s="254"/>
      <c r="Y12" s="29" t="str">
        <f>IF(ISBLANK(O45),"",IF(W12&gt;Z12,"○",IF(W12&lt;Z12,"×","△")))</f>
        <v/>
      </c>
      <c r="Z12" s="254" t="str">
        <f>IF(ISBLANK(S45),"",S45)</f>
        <v/>
      </c>
      <c r="AA12" s="257"/>
      <c r="AB12" s="253" t="str">
        <f>IF(ISBLANK(O57),"",O57)</f>
        <v/>
      </c>
      <c r="AC12" s="254"/>
      <c r="AD12" s="29" t="str">
        <f>IF(ISBLANK(O57),"",IF(AB12&gt;AE12,"○",IF(AB12&lt;AE12,"×","△")))</f>
        <v/>
      </c>
      <c r="AE12" s="254" t="str">
        <f>IF(ISBLANK(S57),"",S57)</f>
        <v/>
      </c>
      <c r="AF12" s="257"/>
      <c r="AG12" s="236"/>
      <c r="AH12" s="237"/>
      <c r="AI12" s="30"/>
      <c r="AJ12" s="237"/>
      <c r="AK12" s="268"/>
      <c r="AL12" s="236"/>
      <c r="AM12" s="237"/>
      <c r="AN12" s="30"/>
      <c r="AO12" s="237"/>
      <c r="AP12" s="268"/>
      <c r="AQ12" s="270" t="str">
        <f>IF(ISBLANK($O$43),"",SUM(BD12*3+BE12))</f>
        <v/>
      </c>
      <c r="AR12" s="272"/>
      <c r="AS12" s="270" t="str">
        <f>IF(ISBLANK($O$43),"",SUM(H12)+SUM(M12)+SUM(R12)+SUM(W12)+SUM(AB12)+SUM(AG12)+SUM(AL12))</f>
        <v/>
      </c>
      <c r="AT12" s="272"/>
      <c r="AU12" s="270" t="str">
        <f>IF(ISBLANK($O$43),"",SUM(K12)+SUM(P12)+SUM(U12)+SUM(Z12)+SUM(AE12)+SUM(AJ12)+SUM(AO12))</f>
        <v/>
      </c>
      <c r="AV12" s="272"/>
      <c r="AW12" s="270" t="str">
        <f>IF(ISBLANK(O43),"",AS12-AU12)</f>
        <v/>
      </c>
      <c r="AX12" s="271"/>
      <c r="AY12" s="272"/>
      <c r="AZ12" s="276" t="str">
        <f>IF(ISBLANK($S$61),"",RANK($BF$8:$BF$17,$BF$8:$BF$17))</f>
        <v/>
      </c>
      <c r="BA12" s="276"/>
      <c r="BB12" s="277" t="str">
        <f>IF(ISBLANK(O45),"",AQ12*10000+AW12*100+AS12)</f>
        <v/>
      </c>
      <c r="BC12" s="22"/>
      <c r="BD12" s="370">
        <f>COUNTIF(H12:AP13,"○")</f>
        <v>0</v>
      </c>
      <c r="BE12" s="370">
        <f>COUNTIF(H12:AP13,"△")</f>
        <v>0</v>
      </c>
      <c r="BF12" s="370" t="e">
        <f>SUM(AQ12*10000+AW12*100+AS12)</f>
        <v>#VALUE!</v>
      </c>
    </row>
    <row r="13" spans="1:58" ht="14.25" x14ac:dyDescent="0.15">
      <c r="A13" s="22"/>
      <c r="B13" s="244"/>
      <c r="C13" s="246"/>
      <c r="D13" s="246"/>
      <c r="E13" s="246"/>
      <c r="F13" s="246"/>
      <c r="G13" s="246"/>
      <c r="H13" s="255"/>
      <c r="I13" s="256"/>
      <c r="J13" s="33"/>
      <c r="K13" s="256"/>
      <c r="L13" s="258"/>
      <c r="M13" s="255"/>
      <c r="N13" s="256"/>
      <c r="O13" s="33"/>
      <c r="P13" s="256"/>
      <c r="Q13" s="258"/>
      <c r="R13" s="250"/>
      <c r="S13" s="251"/>
      <c r="T13" s="251"/>
      <c r="U13" s="251"/>
      <c r="V13" s="252"/>
      <c r="W13" s="255"/>
      <c r="X13" s="256"/>
      <c r="Y13" s="31"/>
      <c r="Z13" s="256"/>
      <c r="AA13" s="258"/>
      <c r="AB13" s="255"/>
      <c r="AC13" s="256"/>
      <c r="AD13" s="31"/>
      <c r="AE13" s="256"/>
      <c r="AF13" s="258"/>
      <c r="AG13" s="238"/>
      <c r="AH13" s="239"/>
      <c r="AI13" s="32"/>
      <c r="AJ13" s="239"/>
      <c r="AK13" s="269"/>
      <c r="AL13" s="238"/>
      <c r="AM13" s="239"/>
      <c r="AN13" s="32"/>
      <c r="AO13" s="239"/>
      <c r="AP13" s="269"/>
      <c r="AQ13" s="273"/>
      <c r="AR13" s="275"/>
      <c r="AS13" s="273"/>
      <c r="AT13" s="275"/>
      <c r="AU13" s="273"/>
      <c r="AV13" s="275"/>
      <c r="AW13" s="273"/>
      <c r="AX13" s="274"/>
      <c r="AY13" s="275"/>
      <c r="AZ13" s="276"/>
      <c r="BA13" s="276"/>
      <c r="BB13" s="277"/>
      <c r="BC13" s="22"/>
      <c r="BD13" s="370"/>
      <c r="BE13" s="370"/>
      <c r="BF13" s="370"/>
    </row>
    <row r="14" spans="1:58" ht="14.25" thickBot="1" x14ac:dyDescent="0.2">
      <c r="A14" s="22"/>
      <c r="B14" s="244">
        <v>4</v>
      </c>
      <c r="C14" s="278" t="s">
        <v>110</v>
      </c>
      <c r="D14" s="278"/>
      <c r="E14" s="278"/>
      <c r="F14" s="278"/>
      <c r="G14" s="278"/>
      <c r="H14" s="253" t="str">
        <f>Z8</f>
        <v/>
      </c>
      <c r="I14" s="254"/>
      <c r="J14" s="29" t="str">
        <f>IF(ISBLANK(O59),"",IF(H14&gt;K14,"○",IF(H14&lt;K14,"×","△")))</f>
        <v/>
      </c>
      <c r="K14" s="254" t="str">
        <f>W8</f>
        <v/>
      </c>
      <c r="L14" s="257"/>
      <c r="M14" s="253" t="str">
        <f>Z10</f>
        <v/>
      </c>
      <c r="N14" s="254"/>
      <c r="O14" s="29" t="str">
        <f>IF(ISBLANK(O55),"",IF(M14&gt;P14,"○",IF(M14&lt;P14,"×","△")))</f>
        <v/>
      </c>
      <c r="P14" s="254" t="str">
        <f>W10</f>
        <v/>
      </c>
      <c r="Q14" s="257"/>
      <c r="R14" s="253" t="str">
        <f>Z12</f>
        <v/>
      </c>
      <c r="S14" s="254"/>
      <c r="T14" s="29" t="str">
        <f>IF(ISBLANK(O45),"",IF(R14&gt;U14,"○",IF(R14&lt;U14,"×","△")))</f>
        <v/>
      </c>
      <c r="U14" s="254" t="str">
        <f>W12</f>
        <v/>
      </c>
      <c r="V14" s="257"/>
      <c r="W14" s="247"/>
      <c r="X14" s="248"/>
      <c r="Y14" s="248"/>
      <c r="Z14" s="248"/>
      <c r="AA14" s="249"/>
      <c r="AB14" s="253" t="str">
        <f>IF(ISBLANK(O51),"",O51)</f>
        <v/>
      </c>
      <c r="AC14" s="254"/>
      <c r="AD14" s="29" t="str">
        <f>IF(ISBLANK(O51),"",IF(AB14&gt;AE14,"○",IF(AB14&lt;AE14,"×","△")))</f>
        <v/>
      </c>
      <c r="AE14" s="254" t="str">
        <f>IF(ISBLANK(S51),"",S51)</f>
        <v/>
      </c>
      <c r="AF14" s="257"/>
      <c r="AG14" s="236"/>
      <c r="AH14" s="237"/>
      <c r="AI14" s="30"/>
      <c r="AJ14" s="237"/>
      <c r="AK14" s="268"/>
      <c r="AL14" s="236"/>
      <c r="AM14" s="237"/>
      <c r="AN14" s="30"/>
      <c r="AO14" s="237"/>
      <c r="AP14" s="268"/>
      <c r="AQ14" s="270" t="str">
        <f>IF(ISBLANK($O$43),"",SUM(BD14*3+BE14))</f>
        <v/>
      </c>
      <c r="AR14" s="272"/>
      <c r="AS14" s="270" t="str">
        <f>IF(ISBLANK($O$43),"",SUM(H14)+SUM(M14)+SUM(R14)+SUM(W14)+SUM(AB14)+SUM(AG14)+SUM(AL14))</f>
        <v/>
      </c>
      <c r="AT14" s="272"/>
      <c r="AU14" s="270" t="str">
        <f>IF(ISBLANK($O$43),"",SUM(K14)+SUM(P14)+SUM(U14)+SUM(Z14)+SUM(AE14)+SUM(AJ14)+SUM(AO14))</f>
        <v/>
      </c>
      <c r="AV14" s="272"/>
      <c r="AW14" s="270" t="str">
        <f>IF(ISBLANK(O43),"",AS14-AU14)</f>
        <v/>
      </c>
      <c r="AX14" s="271"/>
      <c r="AY14" s="272"/>
      <c r="AZ14" s="276" t="str">
        <f>IF(ISBLANK($S$61),"",RANK($BF$8:$BF$17,$BF$8:$BF$17))</f>
        <v/>
      </c>
      <c r="BA14" s="276"/>
      <c r="BB14" s="277" t="str">
        <f>IF(ISBLANK(S45),"",AQ14*10000+AW14*100+AS14)</f>
        <v/>
      </c>
      <c r="BC14" s="22"/>
      <c r="BD14" s="370">
        <f>COUNTIF(H14:AP15,"○")</f>
        <v>0</v>
      </c>
      <c r="BE14" s="370">
        <f>COUNTIF(H14:AP15,"△")</f>
        <v>0</v>
      </c>
      <c r="BF14" s="370" t="e">
        <f>SUM(AQ14*10000+AW14*100+AS14)</f>
        <v>#VALUE!</v>
      </c>
    </row>
    <row r="15" spans="1:58" ht="14.25" x14ac:dyDescent="0.15">
      <c r="A15" s="22"/>
      <c r="B15" s="244"/>
      <c r="C15" s="246"/>
      <c r="D15" s="246"/>
      <c r="E15" s="246"/>
      <c r="F15" s="246"/>
      <c r="G15" s="246"/>
      <c r="H15" s="255"/>
      <c r="I15" s="256"/>
      <c r="J15" s="33"/>
      <c r="K15" s="256"/>
      <c r="L15" s="258"/>
      <c r="M15" s="255"/>
      <c r="N15" s="256"/>
      <c r="O15" s="33"/>
      <c r="P15" s="256"/>
      <c r="Q15" s="258"/>
      <c r="R15" s="255"/>
      <c r="S15" s="256"/>
      <c r="T15" s="33"/>
      <c r="U15" s="256"/>
      <c r="V15" s="258"/>
      <c r="W15" s="250"/>
      <c r="X15" s="251"/>
      <c r="Y15" s="251"/>
      <c r="Z15" s="251"/>
      <c r="AA15" s="252"/>
      <c r="AB15" s="255"/>
      <c r="AC15" s="256"/>
      <c r="AD15" s="31"/>
      <c r="AE15" s="256"/>
      <c r="AF15" s="258"/>
      <c r="AG15" s="238"/>
      <c r="AH15" s="239"/>
      <c r="AI15" s="32"/>
      <c r="AJ15" s="239"/>
      <c r="AK15" s="269"/>
      <c r="AL15" s="238"/>
      <c r="AM15" s="239"/>
      <c r="AN15" s="32"/>
      <c r="AO15" s="239"/>
      <c r="AP15" s="269"/>
      <c r="AQ15" s="273"/>
      <c r="AR15" s="275"/>
      <c r="AS15" s="273"/>
      <c r="AT15" s="275"/>
      <c r="AU15" s="273"/>
      <c r="AV15" s="275"/>
      <c r="AW15" s="273"/>
      <c r="AX15" s="274"/>
      <c r="AY15" s="275"/>
      <c r="AZ15" s="276"/>
      <c r="BA15" s="276"/>
      <c r="BB15" s="277"/>
      <c r="BC15" s="22"/>
      <c r="BD15" s="370"/>
      <c r="BE15" s="370"/>
      <c r="BF15" s="370"/>
    </row>
    <row r="16" spans="1:58" ht="14.25" thickBot="1" x14ac:dyDescent="0.2">
      <c r="A16" s="22"/>
      <c r="B16" s="244">
        <v>5</v>
      </c>
      <c r="C16" s="280" t="s">
        <v>13</v>
      </c>
      <c r="D16" s="280"/>
      <c r="E16" s="280"/>
      <c r="F16" s="280"/>
      <c r="G16" s="280"/>
      <c r="H16" s="253" t="str">
        <f>AE8</f>
        <v/>
      </c>
      <c r="I16" s="254"/>
      <c r="J16" s="29" t="str">
        <f>IF(ISBLANK(O47),"",IF(H16&gt;K16,"○",IF(H16&lt;K16,"×","△")))</f>
        <v/>
      </c>
      <c r="K16" s="254" t="str">
        <f>AB8</f>
        <v/>
      </c>
      <c r="L16" s="257"/>
      <c r="M16" s="253" t="str">
        <f>AE10</f>
        <v/>
      </c>
      <c r="N16" s="254"/>
      <c r="O16" s="29" t="str">
        <f>IF(ISBLANK(O61),"",IF(M16&gt;P16,"○",IF(M16&lt;P16,"×","△")))</f>
        <v/>
      </c>
      <c r="P16" s="254" t="str">
        <f>AB10</f>
        <v/>
      </c>
      <c r="Q16" s="257"/>
      <c r="R16" s="253" t="str">
        <f>AE12</f>
        <v/>
      </c>
      <c r="S16" s="254"/>
      <c r="T16" s="29" t="str">
        <f>IF(ISBLANK(O57),"",IF(R16&gt;U16,"○",IF(R16&lt;U16,"×","△")))</f>
        <v/>
      </c>
      <c r="U16" s="254" t="str">
        <f>AB12</f>
        <v/>
      </c>
      <c r="V16" s="257"/>
      <c r="W16" s="253" t="str">
        <f>AE14</f>
        <v/>
      </c>
      <c r="X16" s="254"/>
      <c r="Y16" s="29" t="str">
        <f>IF(ISBLANK(O51),"",IF(W16&gt;Z16,"○",IF(W16&lt;Z16,"×","△")))</f>
        <v/>
      </c>
      <c r="Z16" s="254" t="str">
        <f>AB14</f>
        <v/>
      </c>
      <c r="AA16" s="257"/>
      <c r="AB16" s="247"/>
      <c r="AC16" s="248"/>
      <c r="AD16" s="248"/>
      <c r="AE16" s="248"/>
      <c r="AF16" s="249"/>
      <c r="AG16" s="236"/>
      <c r="AH16" s="237"/>
      <c r="AI16" s="30"/>
      <c r="AJ16" s="237"/>
      <c r="AK16" s="268"/>
      <c r="AL16" s="236"/>
      <c r="AM16" s="237"/>
      <c r="AN16" s="30"/>
      <c r="AO16" s="237"/>
      <c r="AP16" s="268"/>
      <c r="AQ16" s="270" t="str">
        <f>IF(ISBLANK($O$43),"",SUM(BD16*3+BE16))</f>
        <v/>
      </c>
      <c r="AR16" s="272"/>
      <c r="AS16" s="270" t="str">
        <f>IF(ISBLANK($O$43),"",SUM(H16)+SUM(M16)+SUM(R16)+SUM(W16)+SUM(AB16)+SUM(AG16)+SUM(AL16))</f>
        <v/>
      </c>
      <c r="AT16" s="272"/>
      <c r="AU16" s="270" t="str">
        <f>IF(ISBLANK($O$43),"",SUM(K16)+SUM(P16)+SUM(U16)+SUM(Z16)+SUM(AE16)+SUM(AJ16)+SUM(AO16))</f>
        <v/>
      </c>
      <c r="AV16" s="272"/>
      <c r="AW16" s="270" t="str">
        <f>IF(ISBLANK(O43),"",AS16-AU16)</f>
        <v/>
      </c>
      <c r="AX16" s="271"/>
      <c r="AY16" s="272"/>
      <c r="AZ16" s="276" t="str">
        <f>IF(ISBLANK($S$61),"",RANK($BF$8:$BF$17,$BF$8:$BF$17))</f>
        <v/>
      </c>
      <c r="BA16" s="276"/>
      <c r="BB16" s="277" t="str">
        <f>IF(ISBLANK(O47),"",AQ16*10000+AW16*100+AS16)</f>
        <v/>
      </c>
      <c r="BC16" s="22"/>
      <c r="BD16" s="370">
        <f>COUNTIF(H16:AP17,"○")</f>
        <v>0</v>
      </c>
      <c r="BE16" s="370">
        <f>COUNTIF(H16:AP17,"△")</f>
        <v>0</v>
      </c>
      <c r="BF16" s="370" t="e">
        <f>SUM(AQ16*10000+AW16*100+AS16)</f>
        <v>#VALUE!</v>
      </c>
    </row>
    <row r="17" spans="1:58" ht="14.25" x14ac:dyDescent="0.15">
      <c r="A17" s="22"/>
      <c r="B17" s="244"/>
      <c r="C17" s="281"/>
      <c r="D17" s="281"/>
      <c r="E17" s="281"/>
      <c r="F17" s="281"/>
      <c r="G17" s="281"/>
      <c r="H17" s="255"/>
      <c r="I17" s="256"/>
      <c r="J17" s="33"/>
      <c r="K17" s="256"/>
      <c r="L17" s="258"/>
      <c r="M17" s="255"/>
      <c r="N17" s="256"/>
      <c r="O17" s="33"/>
      <c r="P17" s="256"/>
      <c r="Q17" s="258"/>
      <c r="R17" s="255"/>
      <c r="S17" s="256"/>
      <c r="T17" s="33"/>
      <c r="U17" s="256"/>
      <c r="V17" s="258"/>
      <c r="W17" s="255"/>
      <c r="X17" s="256"/>
      <c r="Y17" s="33"/>
      <c r="Z17" s="256"/>
      <c r="AA17" s="258"/>
      <c r="AB17" s="250"/>
      <c r="AC17" s="251"/>
      <c r="AD17" s="251"/>
      <c r="AE17" s="251"/>
      <c r="AF17" s="252"/>
      <c r="AG17" s="238"/>
      <c r="AH17" s="239"/>
      <c r="AI17" s="32"/>
      <c r="AJ17" s="239"/>
      <c r="AK17" s="269"/>
      <c r="AL17" s="238"/>
      <c r="AM17" s="239"/>
      <c r="AN17" s="32"/>
      <c r="AO17" s="239"/>
      <c r="AP17" s="269"/>
      <c r="AQ17" s="273"/>
      <c r="AR17" s="275"/>
      <c r="AS17" s="273"/>
      <c r="AT17" s="275"/>
      <c r="AU17" s="273"/>
      <c r="AV17" s="275"/>
      <c r="AW17" s="273"/>
      <c r="AX17" s="274"/>
      <c r="AY17" s="275"/>
      <c r="AZ17" s="276"/>
      <c r="BA17" s="276"/>
      <c r="BB17" s="277"/>
      <c r="BC17" s="22"/>
      <c r="BD17" s="370"/>
      <c r="BE17" s="370"/>
      <c r="BF17" s="370"/>
    </row>
    <row r="18" spans="1:58" ht="14.25" thickBot="1" x14ac:dyDescent="0.2">
      <c r="A18" s="22"/>
      <c r="B18" s="282"/>
      <c r="C18" s="283"/>
      <c r="D18" s="283"/>
      <c r="E18" s="283"/>
      <c r="F18" s="283"/>
      <c r="G18" s="283"/>
      <c r="H18" s="236"/>
      <c r="I18" s="237"/>
      <c r="J18" s="30"/>
      <c r="K18" s="237"/>
      <c r="L18" s="268"/>
      <c r="M18" s="236"/>
      <c r="N18" s="237"/>
      <c r="O18" s="30"/>
      <c r="P18" s="237"/>
      <c r="Q18" s="268"/>
      <c r="R18" s="236"/>
      <c r="S18" s="237"/>
      <c r="T18" s="30"/>
      <c r="U18" s="237"/>
      <c r="V18" s="268"/>
      <c r="W18" s="236"/>
      <c r="X18" s="237"/>
      <c r="Y18" s="30"/>
      <c r="Z18" s="237"/>
      <c r="AA18" s="268"/>
      <c r="AB18" s="295"/>
      <c r="AC18" s="296"/>
      <c r="AD18" s="30"/>
      <c r="AE18" s="296"/>
      <c r="AF18" s="299"/>
      <c r="AG18" s="301"/>
      <c r="AH18" s="302"/>
      <c r="AI18" s="302"/>
      <c r="AJ18" s="302"/>
      <c r="AK18" s="303"/>
      <c r="AL18" s="236"/>
      <c r="AM18" s="237"/>
      <c r="AN18" s="30"/>
      <c r="AO18" s="237"/>
      <c r="AP18" s="268"/>
      <c r="AQ18" s="289"/>
      <c r="AR18" s="290"/>
      <c r="AS18" s="289"/>
      <c r="AT18" s="290"/>
      <c r="AU18" s="289"/>
      <c r="AV18" s="290"/>
      <c r="AW18" s="289"/>
      <c r="AX18" s="293"/>
      <c r="AY18" s="290"/>
      <c r="AZ18" s="285"/>
      <c r="BA18" s="286"/>
      <c r="BB18" s="277" t="str">
        <f>IF(ISBLANK(S47),"",AQ18*10000+AW18*100+AS18)</f>
        <v/>
      </c>
      <c r="BC18" s="22"/>
      <c r="BD18" s="370">
        <f>COUNTIF(H20:AP21,"○")</f>
        <v>0</v>
      </c>
      <c r="BE18" s="370">
        <f>COUNTIF(H20:AP21,"△")</f>
        <v>0</v>
      </c>
      <c r="BF18" s="370">
        <f>SUM(AQ20*10000+AW20*100+AS20)</f>
        <v>0</v>
      </c>
    </row>
    <row r="19" spans="1:58" ht="14.25" x14ac:dyDescent="0.15">
      <c r="A19" s="22"/>
      <c r="B19" s="282"/>
      <c r="C19" s="284"/>
      <c r="D19" s="284"/>
      <c r="E19" s="284"/>
      <c r="F19" s="284"/>
      <c r="G19" s="284"/>
      <c r="H19" s="238"/>
      <c r="I19" s="239"/>
      <c r="J19" s="34"/>
      <c r="K19" s="239"/>
      <c r="L19" s="269"/>
      <c r="M19" s="238"/>
      <c r="N19" s="239"/>
      <c r="O19" s="34"/>
      <c r="P19" s="239"/>
      <c r="Q19" s="269"/>
      <c r="R19" s="238"/>
      <c r="S19" s="239"/>
      <c r="T19" s="34"/>
      <c r="U19" s="239"/>
      <c r="V19" s="269"/>
      <c r="W19" s="238"/>
      <c r="X19" s="239"/>
      <c r="Y19" s="34"/>
      <c r="Z19" s="239"/>
      <c r="AA19" s="269"/>
      <c r="AB19" s="297"/>
      <c r="AC19" s="298"/>
      <c r="AD19" s="34"/>
      <c r="AE19" s="298"/>
      <c r="AF19" s="300"/>
      <c r="AG19" s="304"/>
      <c r="AH19" s="305"/>
      <c r="AI19" s="305"/>
      <c r="AJ19" s="305"/>
      <c r="AK19" s="306"/>
      <c r="AL19" s="238"/>
      <c r="AM19" s="239"/>
      <c r="AN19" s="32"/>
      <c r="AO19" s="239"/>
      <c r="AP19" s="269"/>
      <c r="AQ19" s="291"/>
      <c r="AR19" s="292"/>
      <c r="AS19" s="291"/>
      <c r="AT19" s="292"/>
      <c r="AU19" s="291"/>
      <c r="AV19" s="292"/>
      <c r="AW19" s="291"/>
      <c r="AX19" s="294"/>
      <c r="AY19" s="292"/>
      <c r="AZ19" s="287"/>
      <c r="BA19" s="288"/>
      <c r="BB19" s="277"/>
      <c r="BC19" s="22"/>
      <c r="BD19" s="370"/>
      <c r="BE19" s="370"/>
      <c r="BF19" s="370"/>
    </row>
    <row r="20" spans="1:58" ht="14.25" thickBot="1" x14ac:dyDescent="0.2">
      <c r="A20" s="22"/>
      <c r="B20" s="282"/>
      <c r="C20" s="283"/>
      <c r="D20" s="283"/>
      <c r="E20" s="283"/>
      <c r="F20" s="283"/>
      <c r="G20" s="283"/>
      <c r="H20" s="236"/>
      <c r="I20" s="237"/>
      <c r="J20" s="30"/>
      <c r="K20" s="237"/>
      <c r="L20" s="268"/>
      <c r="M20" s="236"/>
      <c r="N20" s="237"/>
      <c r="O20" s="30"/>
      <c r="P20" s="237"/>
      <c r="Q20" s="268"/>
      <c r="R20" s="236"/>
      <c r="S20" s="237"/>
      <c r="T20" s="30"/>
      <c r="U20" s="237"/>
      <c r="V20" s="268"/>
      <c r="W20" s="236"/>
      <c r="X20" s="237"/>
      <c r="Y20" s="30"/>
      <c r="Z20" s="237"/>
      <c r="AA20" s="268"/>
      <c r="AB20" s="295"/>
      <c r="AC20" s="296"/>
      <c r="AD20" s="30"/>
      <c r="AE20" s="296"/>
      <c r="AF20" s="299"/>
      <c r="AG20" s="236"/>
      <c r="AH20" s="237"/>
      <c r="AI20" s="30"/>
      <c r="AJ20" s="237"/>
      <c r="AK20" s="268"/>
      <c r="AL20" s="301"/>
      <c r="AM20" s="302"/>
      <c r="AN20" s="302"/>
      <c r="AO20" s="302"/>
      <c r="AP20" s="303"/>
      <c r="AQ20" s="289"/>
      <c r="AR20" s="290"/>
      <c r="AS20" s="289"/>
      <c r="AT20" s="290"/>
      <c r="AU20" s="289"/>
      <c r="AV20" s="290"/>
      <c r="AW20" s="289"/>
      <c r="AX20" s="293"/>
      <c r="AY20" s="290"/>
      <c r="AZ20" s="285"/>
      <c r="BA20" s="286"/>
      <c r="BB20" s="277" t="str">
        <f>IF(ISBLANK(S49),"",AQ20*10000+AW20*100+AS20)</f>
        <v/>
      </c>
      <c r="BC20" s="22"/>
      <c r="BD20" s="370">
        <f>COUNTIF(H20:AP21,"○")</f>
        <v>0</v>
      </c>
      <c r="BE20" s="370">
        <f>COUNTIF(H20:AP21,"△")</f>
        <v>0</v>
      </c>
      <c r="BF20" s="370">
        <f>SUM(AQ20*10000+AW20*100+AS20)</f>
        <v>0</v>
      </c>
    </row>
    <row r="21" spans="1:58" ht="14.25" x14ac:dyDescent="0.15">
      <c r="A21" s="22"/>
      <c r="B21" s="282"/>
      <c r="C21" s="284"/>
      <c r="D21" s="284"/>
      <c r="E21" s="284"/>
      <c r="F21" s="284"/>
      <c r="G21" s="284"/>
      <c r="H21" s="238"/>
      <c r="I21" s="239"/>
      <c r="J21" s="34"/>
      <c r="K21" s="239"/>
      <c r="L21" s="269"/>
      <c r="M21" s="238"/>
      <c r="N21" s="239"/>
      <c r="O21" s="34"/>
      <c r="P21" s="239"/>
      <c r="Q21" s="269"/>
      <c r="R21" s="238"/>
      <c r="S21" s="239"/>
      <c r="T21" s="34"/>
      <c r="U21" s="239"/>
      <c r="V21" s="269"/>
      <c r="W21" s="238"/>
      <c r="X21" s="239"/>
      <c r="Y21" s="34"/>
      <c r="Z21" s="239"/>
      <c r="AA21" s="269"/>
      <c r="AB21" s="297"/>
      <c r="AC21" s="298"/>
      <c r="AD21" s="34"/>
      <c r="AE21" s="298"/>
      <c r="AF21" s="300"/>
      <c r="AG21" s="238"/>
      <c r="AH21" s="239"/>
      <c r="AI21" s="34"/>
      <c r="AJ21" s="239"/>
      <c r="AK21" s="269"/>
      <c r="AL21" s="304"/>
      <c r="AM21" s="305"/>
      <c r="AN21" s="305"/>
      <c r="AO21" s="305"/>
      <c r="AP21" s="306"/>
      <c r="AQ21" s="291"/>
      <c r="AR21" s="292"/>
      <c r="AS21" s="291"/>
      <c r="AT21" s="292"/>
      <c r="AU21" s="291"/>
      <c r="AV21" s="292"/>
      <c r="AW21" s="291"/>
      <c r="AX21" s="294"/>
      <c r="AY21" s="292"/>
      <c r="AZ21" s="287"/>
      <c r="BA21" s="288"/>
      <c r="BB21" s="277"/>
      <c r="BC21" s="22"/>
      <c r="BD21" s="370"/>
      <c r="BE21" s="370"/>
      <c r="BF21" s="370"/>
    </row>
    <row r="22" spans="1:58" ht="14.25" x14ac:dyDescent="0.15">
      <c r="A22" s="22"/>
      <c r="B22" s="26"/>
      <c r="C22" s="28"/>
      <c r="D22" s="28"/>
      <c r="E22" s="28"/>
      <c r="F22" s="28"/>
      <c r="G22" s="28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5"/>
      <c r="AM22" s="35"/>
      <c r="AN22" s="35"/>
      <c r="AO22" s="35"/>
      <c r="AP22" s="35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2"/>
      <c r="BC22" s="22"/>
      <c r="BD22" s="22"/>
      <c r="BE22" s="22"/>
      <c r="BF22" s="22"/>
    </row>
    <row r="23" spans="1:58" x14ac:dyDescent="0.15">
      <c r="A23" s="22"/>
      <c r="B23" s="207" t="str">
        <f>IF(ISBLANK(K2),"",K2)</f>
        <v>B</v>
      </c>
      <c r="C23" s="208"/>
      <c r="D23" s="386"/>
      <c r="E23" s="381" t="s">
        <v>65</v>
      </c>
      <c r="F23" s="382"/>
      <c r="G23" s="382"/>
      <c r="H23" s="385" t="str">
        <f>IF($S$61="","",IF($AZ$8=1,$C$8,IF($AZ$8=1,$C$8,IF($AZ$10=1,$C$10,IF($AZ$12=1,$C$12,IF($AZ$14=1,$C$14,IF($AZ$16=1,$C$16,IF($AZ$18=1,$C$18,""))))))))</f>
        <v/>
      </c>
      <c r="I23" s="385"/>
      <c r="J23" s="385"/>
      <c r="K23" s="385"/>
      <c r="L23" s="385"/>
      <c r="M23" s="385"/>
      <c r="N23" s="385"/>
      <c r="O23" s="385"/>
      <c r="P23" s="385"/>
      <c r="Q23" s="385"/>
      <c r="R23" s="380" t="s">
        <v>66</v>
      </c>
      <c r="S23" s="380"/>
      <c r="T23" s="380"/>
      <c r="U23" s="379" t="str">
        <f>IF($S$61="","",IF($AZ$8=1,$AQ$8,IF($AZ$10=1,$AQ$10,IF($AZ$12=1,$AQ$12,IF($AZ$14=1,$AQ$14,IF($AZ$16=1,$AQ$16,IF($AZ$18=1,$AQ$18,IF($AZ$20=1,$AQ$20,""))))))))</f>
        <v/>
      </c>
      <c r="V23" s="379"/>
      <c r="W23" s="379"/>
      <c r="X23" s="380" t="s">
        <v>67</v>
      </c>
      <c r="Y23" s="380"/>
      <c r="Z23" s="380"/>
      <c r="AA23" s="379" t="str">
        <f>IF($S$61="","",IF($AZ$8=1,$AS$8,IF($AZ$10=1,$AS$10,IF($AZ$12=1,$AS$12,IF($AZ$14=1,$AS$14,IF($AZ$16=1,$AS$16,IF($AZ$18=1,$AS$18,IF($AZ$20=1,$AS$20,""))))))))</f>
        <v/>
      </c>
      <c r="AB23" s="379"/>
      <c r="AC23" s="379"/>
      <c r="AD23" s="380" t="s">
        <v>62</v>
      </c>
      <c r="AE23" s="380"/>
      <c r="AF23" s="380"/>
      <c r="AG23" s="379" t="str">
        <f>IF($S$61="","",IF($AZ$8=1,$AU$8,IF($AZ$10=1,$AU$10,IF($AZ$12=1,$AU$12,IF($AZ$14=1,$AU$14,IF($AZ$16=1,$AU$16,IF($AZ$18=1,$AU$18,IF($AZ$20=1,$AU$20,""))))))))</f>
        <v/>
      </c>
      <c r="AH23" s="379"/>
      <c r="AI23" s="379"/>
      <c r="AJ23" s="380" t="s">
        <v>68</v>
      </c>
      <c r="AK23" s="380"/>
      <c r="AL23" s="380"/>
      <c r="AM23" s="309" t="str">
        <f>IF(S61="","",IF($AZ$8=1,$AW$8,IF($AZ$10=1,$AW$10,IF($AZ$12=1,$AW$12,IF($AZ$14=1,$AW$14,IF($AZ$16=1,$AW$16,IF($AZ$18=1,$AW$18,IF($AZ$20=1,$AW$20,""))))))))</f>
        <v/>
      </c>
      <c r="AN23" s="309"/>
      <c r="AO23" s="309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x14ac:dyDescent="0.15">
      <c r="A24" s="22"/>
      <c r="B24" s="209"/>
      <c r="C24" s="210"/>
      <c r="D24" s="387"/>
      <c r="E24" s="383"/>
      <c r="F24" s="384"/>
      <c r="G24" s="384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0"/>
      <c r="S24" s="380"/>
      <c r="T24" s="380"/>
      <c r="U24" s="379"/>
      <c r="V24" s="379"/>
      <c r="W24" s="379"/>
      <c r="X24" s="380"/>
      <c r="Y24" s="380"/>
      <c r="Z24" s="380"/>
      <c r="AA24" s="379"/>
      <c r="AB24" s="379"/>
      <c r="AC24" s="379"/>
      <c r="AD24" s="380"/>
      <c r="AE24" s="380"/>
      <c r="AF24" s="380"/>
      <c r="AG24" s="379"/>
      <c r="AH24" s="379"/>
      <c r="AI24" s="379"/>
      <c r="AJ24" s="380"/>
      <c r="AK24" s="380"/>
      <c r="AL24" s="380"/>
      <c r="AM24" s="309"/>
      <c r="AN24" s="309"/>
      <c r="AO24" s="309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x14ac:dyDescent="0.15">
      <c r="A25" s="22"/>
      <c r="B25" s="209"/>
      <c r="C25" s="210"/>
      <c r="D25" s="387"/>
      <c r="E25" s="381" t="s">
        <v>69</v>
      </c>
      <c r="F25" s="382"/>
      <c r="G25" s="382"/>
      <c r="H25" s="385" t="str">
        <f>IF($S$61="","",IF($AZ$8=2,$C$8,IF($AZ$10=2,$C$10,IF($AZ$12=2,$C$12,IF($AZ$14=2,$C$14,IF($AZ$16=2,$C$16,IF($AZ$18=2,$C$18,IF($AZ$20=2,$C$20,""))))))))</f>
        <v/>
      </c>
      <c r="I25" s="385"/>
      <c r="J25" s="385"/>
      <c r="K25" s="385"/>
      <c r="L25" s="385"/>
      <c r="M25" s="385"/>
      <c r="N25" s="385"/>
      <c r="O25" s="385"/>
      <c r="P25" s="385"/>
      <c r="Q25" s="385"/>
      <c r="R25" s="380" t="s">
        <v>66</v>
      </c>
      <c r="S25" s="380"/>
      <c r="T25" s="380"/>
      <c r="U25" s="379" t="str">
        <f>IF($S$61="","",IF($AZ$8=2,$AQ$8,IF($AZ$10=2,$AQ$10,IF($AZ$12=2,$AQ$12,IF($AZ$14=2,$AQ$14,IF($AZ$16=2,$AQ$16,IF($AZ$18=2,$AQ$18,IF($AZ$20=2,$AQ$20,""))))))))</f>
        <v/>
      </c>
      <c r="V25" s="379"/>
      <c r="W25" s="379"/>
      <c r="X25" s="380" t="s">
        <v>67</v>
      </c>
      <c r="Y25" s="380"/>
      <c r="Z25" s="380"/>
      <c r="AA25" s="379" t="str">
        <f>IF($S$61="","",IF($AZ$8=2,$AS$8,IF($AZ$10=2,$AS$10,IF($AZ$12=2,$AS$12,IF($AZ$14=2,$AS$14,IF($AZ$16=2,$AS$16,IF($AZ$18=2,$AS$18,IF($AZ$20=2,$AS$20,""))))))))</f>
        <v/>
      </c>
      <c r="AB25" s="379"/>
      <c r="AC25" s="379"/>
      <c r="AD25" s="380" t="s">
        <v>62</v>
      </c>
      <c r="AE25" s="380"/>
      <c r="AF25" s="380"/>
      <c r="AG25" s="379" t="str">
        <f>IF($S$61="","",IF($AZ$8=2,$AU$8,IF($AZ$10=2,$AU$10,IF($AZ$12=2,$AU$12,IF($AZ$14=2,$AU$14,IF($AZ$16=2,$AU$16,IF($AZ$18=2,$AU$18,IF($AZ$20=2,$AU$20,""))))))))</f>
        <v/>
      </c>
      <c r="AH25" s="379"/>
      <c r="AI25" s="379"/>
      <c r="AJ25" s="380" t="s">
        <v>68</v>
      </c>
      <c r="AK25" s="380"/>
      <c r="AL25" s="380"/>
      <c r="AM25" s="309" t="str">
        <f>IF(S61="","",IF($AZ$8=2,$AW$8,IF($AZ$10=2,$AW$10,IF($AZ$12=2,$AW$12,IF($AZ$14=2,$AW$14,IF($AZ$16=2,$AW$16,IF($AZ$18=2,$AW$18,IF($AZ$20=2,$AW$20,""))))))))</f>
        <v/>
      </c>
      <c r="AN25" s="309"/>
      <c r="AO25" s="309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x14ac:dyDescent="0.15">
      <c r="A26" s="22"/>
      <c r="B26" s="376" t="s">
        <v>58</v>
      </c>
      <c r="C26" s="377"/>
      <c r="D26" s="378"/>
      <c r="E26" s="383"/>
      <c r="F26" s="384"/>
      <c r="G26" s="384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0"/>
      <c r="S26" s="380"/>
      <c r="T26" s="380"/>
      <c r="U26" s="379"/>
      <c r="V26" s="379"/>
      <c r="W26" s="379"/>
      <c r="X26" s="380"/>
      <c r="Y26" s="380"/>
      <c r="Z26" s="380"/>
      <c r="AA26" s="379"/>
      <c r="AB26" s="379"/>
      <c r="AC26" s="379"/>
      <c r="AD26" s="380"/>
      <c r="AE26" s="380"/>
      <c r="AF26" s="380"/>
      <c r="AG26" s="379"/>
      <c r="AH26" s="379"/>
      <c r="AI26" s="379"/>
      <c r="AJ26" s="380"/>
      <c r="AK26" s="380"/>
      <c r="AL26" s="380"/>
      <c r="AM26" s="309"/>
      <c r="AN26" s="309"/>
      <c r="AO26" s="309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372"/>
      <c r="BE26" s="372"/>
      <c r="BF26" s="372"/>
    </row>
    <row r="27" spans="1:58" x14ac:dyDescent="0.15">
      <c r="A27" s="22"/>
      <c r="B27" s="376"/>
      <c r="C27" s="377"/>
      <c r="D27" s="377"/>
      <c r="E27" s="381" t="s">
        <v>70</v>
      </c>
      <c r="F27" s="382"/>
      <c r="G27" s="388"/>
      <c r="H27" s="390" t="str">
        <f>IF($S$61="","",IF($AZ$8=3,$C$8,IF($AZ$10=3,$C$10,IF($AZ$12=3,$C$12,IF($AZ$14=3,$C$14,IF($AZ$16=3,$C$16,IF($AZ$18=3,$C$18,IF($AZ$20=3,$C$20,""))))))))</f>
        <v/>
      </c>
      <c r="I27" s="385"/>
      <c r="J27" s="385"/>
      <c r="K27" s="385"/>
      <c r="L27" s="385"/>
      <c r="M27" s="385"/>
      <c r="N27" s="385"/>
      <c r="O27" s="385"/>
      <c r="P27" s="385"/>
      <c r="Q27" s="385"/>
      <c r="R27" s="380" t="s">
        <v>66</v>
      </c>
      <c r="S27" s="380"/>
      <c r="T27" s="380"/>
      <c r="U27" s="379" t="str">
        <f>IF($S$61="","",IF($AZ$8=3,$AQ$8,IF($AZ$10=3,$AQ$10,IF($AZ$12=3,$AQ$12,IF($AZ$14=3,$AQ$14,IF($AZ$16=3,$AQ$16,IF($AZ$18=3,$AQ$18,IF($AZ$20=3,$AQ$20,""))))))))</f>
        <v/>
      </c>
      <c r="V27" s="379"/>
      <c r="W27" s="379"/>
      <c r="X27" s="380" t="s">
        <v>67</v>
      </c>
      <c r="Y27" s="380"/>
      <c r="Z27" s="380"/>
      <c r="AA27" s="379" t="str">
        <f>IF($S$61="","",IF($AZ$8=3,$AS$8,IF($AZ$10=3,$AS$10,IF($AZ$12=3,$AS$12,IF($AZ$14=3,$AS$14,IF($AZ$16=3,$AS$16,IF($AZ$18=3,$AS$18,IF($AZ$20=3,$AS$20,""))))))))</f>
        <v/>
      </c>
      <c r="AB27" s="379"/>
      <c r="AC27" s="379"/>
      <c r="AD27" s="380" t="s">
        <v>62</v>
      </c>
      <c r="AE27" s="380"/>
      <c r="AF27" s="380"/>
      <c r="AG27" s="379" t="str">
        <f>IF($S$61="","",IF($AZ$8=3,$AU$8,IF($AZ$10=3,$AU$10,IF($AZ$12=3,$AU$12,IF($AZ$14=3,$AU$14,IF($AZ$16=3,$AU$16,IF($AZ$18=3,$AU$18,IF($AZ$20=3,$AU$20,""))))))))</f>
        <v/>
      </c>
      <c r="AH27" s="379"/>
      <c r="AI27" s="379"/>
      <c r="AJ27" s="380" t="s">
        <v>68</v>
      </c>
      <c r="AK27" s="380"/>
      <c r="AL27" s="380"/>
      <c r="AM27" s="309" t="str">
        <f>IF(S61="","",IF($AZ$8=3,$AW$8,IF($AZ$10=3,$AW$10,IF($AZ$12=3,$AW$12,IF($AZ$14=3,$AW$14,IF($AZ$16=3,$AW$16,IF($AZ$18=3,$AW$18,IF($AZ$20=3,$AW$20,""))))))))</f>
        <v/>
      </c>
      <c r="AN27" s="309"/>
      <c r="AO27" s="309"/>
      <c r="AP27" s="327">
        <v>0</v>
      </c>
      <c r="AQ27" s="329" t="s">
        <v>71</v>
      </c>
      <c r="AR27" s="329" t="e">
        <v>#VALUE!</v>
      </c>
      <c r="AS27" s="374"/>
      <c r="AT27" s="374"/>
      <c r="AU27" s="374"/>
      <c r="AV27" s="374"/>
      <c r="AW27" s="374"/>
      <c r="AX27" s="374"/>
      <c r="AY27" s="374"/>
      <c r="AZ27" s="374"/>
      <c r="BA27" s="374"/>
      <c r="BB27" s="22"/>
      <c r="BC27" s="22"/>
      <c r="BD27" s="372"/>
      <c r="BE27" s="372"/>
      <c r="BF27" s="372"/>
    </row>
    <row r="28" spans="1:58" x14ac:dyDescent="0.15">
      <c r="A28" s="22"/>
      <c r="B28" s="376"/>
      <c r="C28" s="377"/>
      <c r="D28" s="377"/>
      <c r="E28" s="383"/>
      <c r="F28" s="384"/>
      <c r="G28" s="389"/>
      <c r="H28" s="390"/>
      <c r="I28" s="385"/>
      <c r="J28" s="385"/>
      <c r="K28" s="385"/>
      <c r="L28" s="385"/>
      <c r="M28" s="385"/>
      <c r="N28" s="385"/>
      <c r="O28" s="385"/>
      <c r="P28" s="385"/>
      <c r="Q28" s="385"/>
      <c r="R28" s="380"/>
      <c r="S28" s="380"/>
      <c r="T28" s="380"/>
      <c r="U28" s="379"/>
      <c r="V28" s="379"/>
      <c r="W28" s="379"/>
      <c r="X28" s="380"/>
      <c r="Y28" s="380"/>
      <c r="Z28" s="380"/>
      <c r="AA28" s="379"/>
      <c r="AB28" s="379"/>
      <c r="AC28" s="379"/>
      <c r="AD28" s="380"/>
      <c r="AE28" s="380"/>
      <c r="AF28" s="380"/>
      <c r="AG28" s="379"/>
      <c r="AH28" s="379"/>
      <c r="AI28" s="379"/>
      <c r="AJ28" s="380"/>
      <c r="AK28" s="380"/>
      <c r="AL28" s="380"/>
      <c r="AM28" s="309"/>
      <c r="AN28" s="309"/>
      <c r="AO28" s="309"/>
      <c r="AP28" s="328"/>
      <c r="AQ28" s="330"/>
      <c r="AR28" s="330"/>
      <c r="AS28" s="374"/>
      <c r="AT28" s="374"/>
      <c r="AU28" s="374"/>
      <c r="AV28" s="374"/>
      <c r="AW28" s="374"/>
      <c r="AX28" s="374"/>
      <c r="AY28" s="374"/>
      <c r="AZ28" s="374"/>
      <c r="BA28" s="374"/>
      <c r="BB28" s="22"/>
      <c r="BC28" s="22"/>
      <c r="BD28" s="372"/>
      <c r="BE28" s="372"/>
      <c r="BF28" s="372"/>
    </row>
    <row r="29" spans="1:58" x14ac:dyDescent="0.15">
      <c r="A29" s="22"/>
      <c r="B29" s="121"/>
      <c r="C29" s="122"/>
      <c r="D29" s="123"/>
      <c r="E29" s="381" t="s">
        <v>72</v>
      </c>
      <c r="F29" s="382"/>
      <c r="G29" s="388"/>
      <c r="H29" s="390" t="str">
        <f>IF($S$61="","",IF($AZ$8=4,$C$8,IF($AZ$10=4,$C$10,IF($AZ$12=4,$C$12,IF($AZ$14=4,$C$14,IF($AZ$16=4,$C$16,IF($AZ$18=4,$C$18,IF($AZ$20=4,$C$20,""))))))))</f>
        <v/>
      </c>
      <c r="I29" s="385"/>
      <c r="J29" s="385"/>
      <c r="K29" s="385"/>
      <c r="L29" s="385"/>
      <c r="M29" s="385"/>
      <c r="N29" s="385"/>
      <c r="O29" s="385"/>
      <c r="P29" s="385"/>
      <c r="Q29" s="385"/>
      <c r="R29" s="380" t="s">
        <v>66</v>
      </c>
      <c r="S29" s="380"/>
      <c r="T29" s="380"/>
      <c r="U29" s="379" t="str">
        <f>IF($S$61="","",IF($AZ$8=4,$AQ$8,IF($AZ$10=4,$AQ$10,IF($AZ$12=4,$AQ$12,IF($AZ$14=4,$AQ$14,IF($AZ$16=4,$AQ$16,IF($AZ$18=4,$AQ$18,IF($AZ$20=4,$AQ$20,""))))))))</f>
        <v/>
      </c>
      <c r="V29" s="379"/>
      <c r="W29" s="379"/>
      <c r="X29" s="380" t="s">
        <v>67</v>
      </c>
      <c r="Y29" s="380"/>
      <c r="Z29" s="380"/>
      <c r="AA29" s="379" t="str">
        <f>IF($S$61="","",IF($AZ$8=4,$AS$8,IF($AZ$10=4,$AS$10,IF($AZ$12=4,$AS$12,IF($AZ$14=4,$AS$14,IF($AZ$16=4,$AS$16,IF($AZ$18=4,$AS$18,IF($AZ$20=4,$AS$20,""))))))))</f>
        <v/>
      </c>
      <c r="AB29" s="379"/>
      <c r="AC29" s="379"/>
      <c r="AD29" s="380" t="s">
        <v>62</v>
      </c>
      <c r="AE29" s="380"/>
      <c r="AF29" s="380"/>
      <c r="AG29" s="379" t="str">
        <f>IF($S$61="","",IF($AZ$8=4,$AU$8,IF($AZ$10=4,$AU$10,IF($AZ$12=4,$AU$12,IF($AZ$14=4,$AU$14,IF($AZ$16=4,$AU$16,IF($AZ$18=4,$AU$18,IF($AZ$20=4,$AU$20,""))))))))</f>
        <v/>
      </c>
      <c r="AH29" s="379"/>
      <c r="AI29" s="379"/>
      <c r="AJ29" s="380" t="s">
        <v>68</v>
      </c>
      <c r="AK29" s="380"/>
      <c r="AL29" s="380"/>
      <c r="AM29" s="309" t="str">
        <f>IF(S61="","",IF($AZ$8=4,$AW$8,IF($AZ$10=4,$AW$10,IF($AZ$12=4,$AW$12,IF($AZ$14=4,$AW$14,IF($AZ$16=4,$AW$16,IF($AZ$18=4,$AW$18,IF($AZ$20=4,$AW$20,""))))))))</f>
        <v/>
      </c>
      <c r="AN29" s="309"/>
      <c r="AO29" s="309"/>
      <c r="AP29" s="39"/>
      <c r="AQ29" s="40"/>
      <c r="AR29" s="40"/>
      <c r="AS29" s="40"/>
      <c r="AT29" s="41"/>
      <c r="AU29" s="22"/>
      <c r="AV29" s="41"/>
      <c r="AW29" s="41"/>
      <c r="AX29" s="41"/>
      <c r="AY29" s="41"/>
      <c r="AZ29" s="41"/>
      <c r="BA29" s="41"/>
      <c r="BB29" s="41"/>
      <c r="BC29" s="22"/>
      <c r="BD29" s="373"/>
      <c r="BE29" s="373"/>
      <c r="BF29" s="373"/>
    </row>
    <row r="30" spans="1:58" x14ac:dyDescent="0.15">
      <c r="A30" s="22"/>
      <c r="B30" s="124"/>
      <c r="C30" s="125"/>
      <c r="D30" s="126"/>
      <c r="E30" s="383"/>
      <c r="F30" s="384"/>
      <c r="G30" s="389"/>
      <c r="H30" s="390"/>
      <c r="I30" s="385"/>
      <c r="J30" s="385"/>
      <c r="K30" s="385"/>
      <c r="L30" s="385"/>
      <c r="M30" s="385"/>
      <c r="N30" s="385"/>
      <c r="O30" s="385"/>
      <c r="P30" s="385"/>
      <c r="Q30" s="385"/>
      <c r="R30" s="380"/>
      <c r="S30" s="380"/>
      <c r="T30" s="380"/>
      <c r="U30" s="379"/>
      <c r="V30" s="379"/>
      <c r="W30" s="379"/>
      <c r="X30" s="380"/>
      <c r="Y30" s="380"/>
      <c r="Z30" s="380"/>
      <c r="AA30" s="379"/>
      <c r="AB30" s="379"/>
      <c r="AC30" s="379"/>
      <c r="AD30" s="380"/>
      <c r="AE30" s="380"/>
      <c r="AF30" s="380"/>
      <c r="AG30" s="379"/>
      <c r="AH30" s="379"/>
      <c r="AI30" s="379"/>
      <c r="AJ30" s="380"/>
      <c r="AK30" s="380"/>
      <c r="AL30" s="380"/>
      <c r="AM30" s="309"/>
      <c r="AN30" s="309"/>
      <c r="AO30" s="309"/>
      <c r="AP30" s="45"/>
      <c r="AQ30" s="40"/>
      <c r="AR30" s="40"/>
      <c r="AS30" s="40"/>
      <c r="AT30" s="46"/>
      <c r="AU30" s="41"/>
      <c r="AV30" s="41"/>
      <c r="AW30" s="41"/>
      <c r="AX30" s="41"/>
      <c r="AY30" s="41"/>
      <c r="AZ30" s="41"/>
      <c r="BA30" s="41"/>
      <c r="BB30" s="41"/>
      <c r="BC30" s="22"/>
      <c r="BD30" s="373"/>
      <c r="BE30" s="373"/>
      <c r="BF30" s="373"/>
    </row>
    <row r="31" spans="1:58" ht="13.5" customHeight="1" x14ac:dyDescent="0.15">
      <c r="A31" s="22"/>
      <c r="B31" s="47"/>
      <c r="C31" s="48"/>
      <c r="D31" s="49"/>
      <c r="E31" s="381" t="s">
        <v>73</v>
      </c>
      <c r="F31" s="382"/>
      <c r="G31" s="388"/>
      <c r="H31" s="390" t="str">
        <f>IF($S$61="","",IF($AZ$8=5,$C$8,IF($AZ$10=5,$C$10,IF($AZ$12=5,$C$12,IF($AZ$14=5,$C$14,IF($AZ$16=5,$C$16,IF($AZ$18=5,$C$18,IF($AZ$20=5,$C$20,""))))))))</f>
        <v/>
      </c>
      <c r="I31" s="385"/>
      <c r="J31" s="385"/>
      <c r="K31" s="385"/>
      <c r="L31" s="385"/>
      <c r="M31" s="385"/>
      <c r="N31" s="385"/>
      <c r="O31" s="385"/>
      <c r="P31" s="385"/>
      <c r="Q31" s="385"/>
      <c r="R31" s="380" t="s">
        <v>66</v>
      </c>
      <c r="S31" s="380"/>
      <c r="T31" s="380"/>
      <c r="U31" s="379" t="str">
        <f>IF($S$61="","",IF($AZ$8=5,$AQ$8,IF($AZ$10=5,$AQ$10,IF($AZ$12=5,$AQ$12,IF($AZ$14=5,$AQ$14,IF($AZ$16=5,$AQ$16,IF($AZ$18=5,$AQ$18,IF($AZ$20=5,$AQ$20,""))))))))</f>
        <v/>
      </c>
      <c r="V31" s="379"/>
      <c r="W31" s="379"/>
      <c r="X31" s="380" t="s">
        <v>67</v>
      </c>
      <c r="Y31" s="380"/>
      <c r="Z31" s="380"/>
      <c r="AA31" s="379" t="str">
        <f>IF($S$61="","",IF($AZ$8=5,$AS$8,IF($AZ$10=5,$AS$10,IF($AZ$12=5,$AS$12,IF($AZ$14=5,$AS$14,IF($AZ$16=5,$AS$16,IF($AZ$18=5,$AS$18,IF($AZ$20=5,$AS$20,""))))))))</f>
        <v/>
      </c>
      <c r="AB31" s="379"/>
      <c r="AC31" s="379"/>
      <c r="AD31" s="380" t="s">
        <v>62</v>
      </c>
      <c r="AE31" s="380"/>
      <c r="AF31" s="380"/>
      <c r="AG31" s="379" t="str">
        <f>IF($S$61="","",IF($AZ$8=5,$AU$8,IF($AZ$10=5,$AU$10,IF($AZ$12=5,$AU$12,IF($AZ$14=5,$AU$14,IF($AZ$16=5,$AU$16,IF($AZ$18=5,$AU$18,IF($AZ$20=5,$AU$20,""))))))))</f>
        <v/>
      </c>
      <c r="AH31" s="379"/>
      <c r="AI31" s="379"/>
      <c r="AJ31" s="380" t="s">
        <v>68</v>
      </c>
      <c r="AK31" s="380"/>
      <c r="AL31" s="380"/>
      <c r="AM31" s="309" t="str">
        <f>IF(S61="","",IF($AZ$8=5,$AW$8,IF($AZ$10=5,$AW$10,IF($AZ$12=5,$AW$12,IF($AZ$14=5,$AW$14,IF($AZ$16=5,$AW$16,IF($AZ$18=5,$AW$18,IF($AZ$20=5,$AW$20,""))))))))</f>
        <v/>
      </c>
      <c r="AN31" s="309"/>
      <c r="AO31" s="309"/>
      <c r="AP31" s="50"/>
      <c r="AQ31" s="23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3"/>
      <c r="BE31" s="23"/>
      <c r="BF31" s="23"/>
    </row>
    <row r="32" spans="1:58" ht="13.5" customHeight="1" x14ac:dyDescent="0.15">
      <c r="A32" s="22"/>
      <c r="B32" s="51"/>
      <c r="C32" s="52"/>
      <c r="D32" s="53"/>
      <c r="E32" s="383"/>
      <c r="F32" s="384"/>
      <c r="G32" s="389"/>
      <c r="H32" s="390"/>
      <c r="I32" s="385"/>
      <c r="J32" s="385"/>
      <c r="K32" s="385"/>
      <c r="L32" s="385"/>
      <c r="M32" s="385"/>
      <c r="N32" s="385"/>
      <c r="O32" s="385"/>
      <c r="P32" s="385"/>
      <c r="Q32" s="385"/>
      <c r="R32" s="380"/>
      <c r="S32" s="380"/>
      <c r="T32" s="380"/>
      <c r="U32" s="379"/>
      <c r="V32" s="379"/>
      <c r="W32" s="379"/>
      <c r="X32" s="380"/>
      <c r="Y32" s="380"/>
      <c r="Z32" s="380"/>
      <c r="AA32" s="379"/>
      <c r="AB32" s="379"/>
      <c r="AC32" s="379"/>
      <c r="AD32" s="380"/>
      <c r="AE32" s="380"/>
      <c r="AF32" s="380"/>
      <c r="AG32" s="379"/>
      <c r="AH32" s="379"/>
      <c r="AI32" s="379"/>
      <c r="AJ32" s="380"/>
      <c r="AK32" s="380"/>
      <c r="AL32" s="380"/>
      <c r="AM32" s="309"/>
      <c r="AN32" s="309"/>
      <c r="AO32" s="309"/>
      <c r="AP32" s="50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3"/>
      <c r="BE32" s="23"/>
      <c r="BF32" s="23"/>
    </row>
    <row r="33" spans="1:58" ht="21" x14ac:dyDescent="0.15">
      <c r="A33" s="22"/>
      <c r="B33" s="54"/>
      <c r="C33" s="54"/>
      <c r="D33" s="54"/>
      <c r="E33" s="55"/>
      <c r="F33" s="55"/>
      <c r="G33" s="5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3"/>
      <c r="BE33" s="23"/>
      <c r="BF33" s="23"/>
    </row>
    <row r="34" spans="1:58" ht="9" customHeight="1" x14ac:dyDescent="0.15">
      <c r="A34" s="22"/>
      <c r="B34" s="54"/>
      <c r="C34" s="54"/>
      <c r="D34" s="54"/>
      <c r="E34" s="55"/>
      <c r="F34" s="55"/>
      <c r="G34" s="55"/>
      <c r="H34" s="371" t="s">
        <v>74</v>
      </c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22"/>
      <c r="BC34" s="22"/>
      <c r="BD34" s="22"/>
      <c r="BE34" s="22"/>
      <c r="BF34" s="22"/>
    </row>
    <row r="35" spans="1:58" ht="9" customHeight="1" x14ac:dyDescent="0.15">
      <c r="A35" s="22"/>
      <c r="B35" s="54"/>
      <c r="C35" s="54"/>
      <c r="D35" s="54"/>
      <c r="E35" s="55"/>
      <c r="F35" s="55"/>
      <c r="G35" s="55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22"/>
      <c r="BC35" s="22"/>
      <c r="BD35" s="22"/>
      <c r="BE35" s="22"/>
      <c r="BF35" s="22"/>
    </row>
    <row r="36" spans="1:58" ht="9" customHeight="1" x14ac:dyDescent="0.15">
      <c r="A36" s="22"/>
      <c r="B36" s="54"/>
      <c r="C36" s="54"/>
      <c r="D36" s="54"/>
      <c r="E36" s="55"/>
      <c r="F36" s="55"/>
      <c r="G36" s="55"/>
      <c r="H36" s="371" t="s">
        <v>75</v>
      </c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22"/>
      <c r="BC36" s="22"/>
      <c r="BD36" s="22"/>
      <c r="BE36" s="22"/>
      <c r="BF36" s="22"/>
    </row>
    <row r="37" spans="1:58" ht="9" customHeight="1" x14ac:dyDescent="0.15">
      <c r="A37" s="22"/>
      <c r="B37" s="54"/>
      <c r="C37" s="54"/>
      <c r="D37" s="54"/>
      <c r="E37" s="55"/>
      <c r="F37" s="55"/>
      <c r="G37" s="55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22"/>
      <c r="BC37" s="22"/>
      <c r="BD37" s="22"/>
      <c r="BE37" s="22"/>
      <c r="BF37" s="22"/>
    </row>
    <row r="38" spans="1:58" ht="9" customHeight="1" x14ac:dyDescent="0.15">
      <c r="A38" s="22"/>
      <c r="B38" s="54"/>
      <c r="C38" s="54"/>
      <c r="D38" s="54"/>
      <c r="E38" s="55"/>
      <c r="F38" s="55"/>
      <c r="G38" s="55"/>
      <c r="H38" s="371" t="s">
        <v>115</v>
      </c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22"/>
      <c r="BC38" s="22"/>
      <c r="BD38" s="22"/>
      <c r="BE38" s="22"/>
      <c r="BF38" s="22"/>
    </row>
    <row r="39" spans="1:58" ht="9" customHeight="1" x14ac:dyDescent="0.15">
      <c r="A39" s="22"/>
      <c r="B39" s="54"/>
      <c r="C39" s="54"/>
      <c r="D39" s="54"/>
      <c r="E39" s="55"/>
      <c r="F39" s="55"/>
      <c r="G39" s="55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22"/>
      <c r="BC39" s="22"/>
      <c r="BD39" s="22"/>
      <c r="BE39" s="22"/>
      <c r="BF39" s="22"/>
    </row>
    <row r="40" spans="1:58" s="1" customFormat="1" ht="12" customHeight="1" x14ac:dyDescent="0.15">
      <c r="A40" s="22"/>
      <c r="B40" s="54"/>
      <c r="C40" s="54"/>
      <c r="D40" s="54"/>
      <c r="E40" s="55"/>
      <c r="F40" s="55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22"/>
      <c r="BC40" s="22"/>
      <c r="BD40" s="22"/>
      <c r="BE40" s="22"/>
      <c r="BF40" s="22"/>
    </row>
    <row r="41" spans="1:58" x14ac:dyDescent="0.15">
      <c r="A41" s="22"/>
      <c r="B41" s="58"/>
      <c r="C41" s="332" t="s">
        <v>192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334" t="s">
        <v>76</v>
      </c>
      <c r="AI41" s="334"/>
      <c r="AJ41" s="334"/>
      <c r="AK41" s="334"/>
      <c r="AL41" s="334"/>
      <c r="AM41" s="334"/>
      <c r="AN41" s="58"/>
      <c r="AO41" s="58"/>
      <c r="AP41" s="58"/>
      <c r="AQ41" s="58"/>
      <c r="AR41" s="334" t="s">
        <v>77</v>
      </c>
      <c r="AS41" s="334"/>
      <c r="AT41" s="334"/>
      <c r="AU41" s="334"/>
      <c r="AV41" s="334"/>
      <c r="AW41" s="334"/>
      <c r="AX41" s="22"/>
      <c r="AY41" s="22"/>
      <c r="AZ41" s="22"/>
      <c r="BA41" s="22"/>
      <c r="BB41" s="22"/>
      <c r="BC41" s="22"/>
      <c r="BD41" s="22"/>
      <c r="BE41" s="22"/>
      <c r="BF41" s="22"/>
    </row>
    <row r="42" spans="1:58" x14ac:dyDescent="0.15">
      <c r="A42" s="22"/>
      <c r="B42" s="58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60"/>
      <c r="AH42" s="334"/>
      <c r="AI42" s="334"/>
      <c r="AJ42" s="334"/>
      <c r="AK42" s="334"/>
      <c r="AL42" s="334"/>
      <c r="AM42" s="334"/>
      <c r="AN42" s="58"/>
      <c r="AO42" s="58"/>
      <c r="AP42" s="58"/>
      <c r="AQ42" s="58"/>
      <c r="AR42" s="334"/>
      <c r="AS42" s="334"/>
      <c r="AT42" s="334"/>
      <c r="AU42" s="334"/>
      <c r="AV42" s="334"/>
      <c r="AW42" s="334"/>
      <c r="AX42" s="22"/>
      <c r="AY42" s="22"/>
      <c r="AZ42" s="22"/>
      <c r="BA42" s="22"/>
      <c r="BB42" s="22"/>
      <c r="BC42" s="22"/>
      <c r="BD42" s="22"/>
      <c r="BE42" s="22"/>
      <c r="BF42" s="22"/>
    </row>
    <row r="43" spans="1:58" x14ac:dyDescent="0.15">
      <c r="A43" s="22"/>
      <c r="B43" s="334" t="s">
        <v>94</v>
      </c>
      <c r="C43" s="334"/>
      <c r="D43" s="335" t="s">
        <v>95</v>
      </c>
      <c r="E43" s="335"/>
      <c r="F43" s="335"/>
      <c r="G43" s="335"/>
      <c r="H43" s="336"/>
      <c r="I43" s="337" t="str">
        <f>C8</f>
        <v>FC片岡</v>
      </c>
      <c r="J43" s="337"/>
      <c r="K43" s="337"/>
      <c r="L43" s="337"/>
      <c r="M43" s="337"/>
      <c r="N43" s="337"/>
      <c r="O43" s="338"/>
      <c r="P43" s="338"/>
      <c r="Q43" s="338"/>
      <c r="R43" s="61"/>
      <c r="S43" s="338"/>
      <c r="T43" s="338"/>
      <c r="U43" s="338"/>
      <c r="V43" s="337" t="str">
        <f>C10</f>
        <v>吉井JP</v>
      </c>
      <c r="W43" s="337"/>
      <c r="X43" s="337"/>
      <c r="Y43" s="337"/>
      <c r="Z43" s="337"/>
      <c r="AA43" s="337"/>
      <c r="AB43" s="62"/>
      <c r="AC43" s="62"/>
      <c r="AD43" s="62"/>
      <c r="AE43" s="62"/>
      <c r="AF43" s="63"/>
      <c r="AG43" s="63"/>
      <c r="AH43" s="339" t="str">
        <f>C8</f>
        <v>FC片岡</v>
      </c>
      <c r="AI43" s="339"/>
      <c r="AJ43" s="339"/>
      <c r="AK43" s="339"/>
      <c r="AL43" s="339"/>
      <c r="AM43" s="339"/>
      <c r="AN43" s="64"/>
      <c r="AO43" s="64"/>
      <c r="AP43" s="64"/>
      <c r="AQ43" s="64"/>
      <c r="AR43" s="337" t="str">
        <f>C10</f>
        <v>吉井JP</v>
      </c>
      <c r="AS43" s="337"/>
      <c r="AT43" s="337"/>
      <c r="AU43" s="337"/>
      <c r="AV43" s="337"/>
      <c r="AW43" s="337"/>
      <c r="AX43" s="22"/>
      <c r="AY43" s="22"/>
      <c r="AZ43" s="22"/>
      <c r="BA43" s="22"/>
      <c r="BB43" s="22"/>
      <c r="BC43" s="22"/>
      <c r="BD43" s="22"/>
      <c r="BE43" s="22"/>
      <c r="BF43" s="22"/>
    </row>
    <row r="44" spans="1:58" x14ac:dyDescent="0.15">
      <c r="A44" s="22"/>
      <c r="B44" s="334"/>
      <c r="C44" s="334"/>
      <c r="D44" s="335"/>
      <c r="E44" s="335"/>
      <c r="F44" s="335"/>
      <c r="G44" s="335"/>
      <c r="H44" s="336"/>
      <c r="I44" s="337"/>
      <c r="J44" s="337"/>
      <c r="K44" s="337"/>
      <c r="L44" s="337"/>
      <c r="M44" s="337"/>
      <c r="N44" s="337"/>
      <c r="O44" s="338"/>
      <c r="P44" s="338"/>
      <c r="Q44" s="338"/>
      <c r="R44" s="65"/>
      <c r="S44" s="338"/>
      <c r="T44" s="338"/>
      <c r="U44" s="338"/>
      <c r="V44" s="337"/>
      <c r="W44" s="337"/>
      <c r="X44" s="337"/>
      <c r="Y44" s="337"/>
      <c r="Z44" s="337"/>
      <c r="AA44" s="337"/>
      <c r="AB44" s="62"/>
      <c r="AC44" s="62"/>
      <c r="AD44" s="62"/>
      <c r="AE44" s="62"/>
      <c r="AF44" s="63"/>
      <c r="AG44" s="63"/>
      <c r="AH44" s="339"/>
      <c r="AI44" s="339"/>
      <c r="AJ44" s="339"/>
      <c r="AK44" s="339"/>
      <c r="AL44" s="339"/>
      <c r="AM44" s="339"/>
      <c r="AN44" s="64"/>
      <c r="AO44" s="64"/>
      <c r="AP44" s="64"/>
      <c r="AQ44" s="64"/>
      <c r="AR44" s="337"/>
      <c r="AS44" s="337"/>
      <c r="AT44" s="337"/>
      <c r="AU44" s="337"/>
      <c r="AV44" s="337"/>
      <c r="AW44" s="337"/>
      <c r="AX44" s="22"/>
      <c r="AY44" s="22"/>
      <c r="AZ44" s="22"/>
      <c r="BA44" s="22"/>
      <c r="BB44" s="22"/>
      <c r="BC44" s="22"/>
      <c r="BD44" s="22"/>
      <c r="BE44" s="22"/>
      <c r="BF44" s="22"/>
    </row>
    <row r="45" spans="1:58" x14ac:dyDescent="0.15">
      <c r="A45" s="22"/>
      <c r="B45" s="334" t="s">
        <v>78</v>
      </c>
      <c r="C45" s="334"/>
      <c r="D45" s="335" t="s">
        <v>79</v>
      </c>
      <c r="E45" s="335"/>
      <c r="F45" s="335"/>
      <c r="G45" s="335"/>
      <c r="H45" s="336"/>
      <c r="I45" s="337" t="str">
        <f>C12</f>
        <v>FC尾島</v>
      </c>
      <c r="J45" s="337"/>
      <c r="K45" s="337"/>
      <c r="L45" s="337"/>
      <c r="M45" s="337"/>
      <c r="N45" s="337"/>
      <c r="O45" s="338"/>
      <c r="P45" s="338"/>
      <c r="Q45" s="338"/>
      <c r="R45" s="61"/>
      <c r="S45" s="338"/>
      <c r="T45" s="338"/>
      <c r="U45" s="338"/>
      <c r="V45" s="337" t="str">
        <f>C14</f>
        <v>TOYAMA</v>
      </c>
      <c r="W45" s="337"/>
      <c r="X45" s="337"/>
      <c r="Y45" s="337"/>
      <c r="Z45" s="337"/>
      <c r="AA45" s="337"/>
      <c r="AB45" s="66"/>
      <c r="AC45" s="66"/>
      <c r="AD45" s="66"/>
      <c r="AE45" s="66"/>
      <c r="AF45" s="66"/>
      <c r="AG45" s="66"/>
      <c r="AH45" s="339" t="str">
        <f>C12</f>
        <v>FC尾島</v>
      </c>
      <c r="AI45" s="339"/>
      <c r="AJ45" s="339"/>
      <c r="AK45" s="339"/>
      <c r="AL45" s="339"/>
      <c r="AM45" s="339"/>
      <c r="AN45" s="64"/>
      <c r="AO45" s="64"/>
      <c r="AP45" s="64"/>
      <c r="AQ45" s="64"/>
      <c r="AR45" s="337" t="str">
        <f>C14</f>
        <v>TOYAMA</v>
      </c>
      <c r="AS45" s="337"/>
      <c r="AT45" s="337"/>
      <c r="AU45" s="337"/>
      <c r="AV45" s="337"/>
      <c r="AW45" s="337"/>
      <c r="AX45" s="22"/>
      <c r="AY45" s="22"/>
      <c r="AZ45" s="22"/>
      <c r="BA45" s="22"/>
      <c r="BB45" s="22"/>
      <c r="BC45" s="22"/>
      <c r="BD45" s="22"/>
      <c r="BE45" s="22"/>
      <c r="BF45" s="22"/>
    </row>
    <row r="46" spans="1:58" x14ac:dyDescent="0.15">
      <c r="A46" s="22"/>
      <c r="B46" s="334"/>
      <c r="C46" s="334"/>
      <c r="D46" s="335"/>
      <c r="E46" s="335"/>
      <c r="F46" s="335"/>
      <c r="G46" s="335"/>
      <c r="H46" s="336"/>
      <c r="I46" s="337"/>
      <c r="J46" s="337"/>
      <c r="K46" s="337"/>
      <c r="L46" s="337"/>
      <c r="M46" s="337"/>
      <c r="N46" s="337"/>
      <c r="O46" s="338"/>
      <c r="P46" s="338"/>
      <c r="Q46" s="338"/>
      <c r="R46" s="65"/>
      <c r="S46" s="338"/>
      <c r="T46" s="338"/>
      <c r="U46" s="338"/>
      <c r="V46" s="337"/>
      <c r="W46" s="337"/>
      <c r="X46" s="337"/>
      <c r="Y46" s="337"/>
      <c r="Z46" s="337"/>
      <c r="AA46" s="337"/>
      <c r="AB46" s="66"/>
      <c r="AC46" s="66"/>
      <c r="AD46" s="66"/>
      <c r="AE46" s="66"/>
      <c r="AF46" s="66"/>
      <c r="AG46" s="66"/>
      <c r="AH46" s="339"/>
      <c r="AI46" s="339"/>
      <c r="AJ46" s="339"/>
      <c r="AK46" s="339"/>
      <c r="AL46" s="339"/>
      <c r="AM46" s="339"/>
      <c r="AN46" s="64"/>
      <c r="AO46" s="64"/>
      <c r="AP46" s="64"/>
      <c r="AQ46" s="64"/>
      <c r="AR46" s="337"/>
      <c r="AS46" s="337"/>
      <c r="AT46" s="337"/>
      <c r="AU46" s="337"/>
      <c r="AV46" s="337"/>
      <c r="AW46" s="337"/>
      <c r="AX46" s="22"/>
      <c r="AY46" s="22"/>
      <c r="AZ46" s="22"/>
      <c r="BA46" s="22"/>
      <c r="BB46" s="22"/>
      <c r="BC46" s="22"/>
      <c r="BD46" s="22"/>
      <c r="BE46" s="22"/>
      <c r="BF46" s="22"/>
    </row>
    <row r="47" spans="1:58" x14ac:dyDescent="0.15">
      <c r="A47" s="22"/>
      <c r="B47" s="334" t="s">
        <v>80</v>
      </c>
      <c r="C47" s="334"/>
      <c r="D47" s="335" t="s">
        <v>81</v>
      </c>
      <c r="E47" s="335"/>
      <c r="F47" s="335"/>
      <c r="G47" s="335"/>
      <c r="H47" s="335"/>
      <c r="I47" s="340" t="str">
        <f>C8</f>
        <v>FC片岡</v>
      </c>
      <c r="J47" s="340"/>
      <c r="K47" s="340"/>
      <c r="L47" s="340"/>
      <c r="M47" s="340"/>
      <c r="N47" s="340"/>
      <c r="O47" s="338"/>
      <c r="P47" s="338"/>
      <c r="Q47" s="338"/>
      <c r="R47" s="61"/>
      <c r="S47" s="338"/>
      <c r="T47" s="338"/>
      <c r="U47" s="338"/>
      <c r="V47" s="337" t="str">
        <f>C16</f>
        <v>十和田</v>
      </c>
      <c r="W47" s="337"/>
      <c r="X47" s="337"/>
      <c r="Y47" s="337"/>
      <c r="Z47" s="337"/>
      <c r="AA47" s="337"/>
      <c r="AB47" s="66"/>
      <c r="AC47" s="66"/>
      <c r="AD47" s="66"/>
      <c r="AE47" s="66"/>
      <c r="AF47" s="66"/>
      <c r="AG47" s="66"/>
      <c r="AH47" s="337" t="str">
        <f>C8</f>
        <v>FC片岡</v>
      </c>
      <c r="AI47" s="337"/>
      <c r="AJ47" s="337"/>
      <c r="AK47" s="337"/>
      <c r="AL47" s="337"/>
      <c r="AM47" s="337"/>
      <c r="AN47" s="64"/>
      <c r="AO47" s="64"/>
      <c r="AP47" s="64"/>
      <c r="AQ47" s="64"/>
      <c r="AR47" s="337" t="str">
        <f>C16</f>
        <v>十和田</v>
      </c>
      <c r="AS47" s="337"/>
      <c r="AT47" s="337"/>
      <c r="AU47" s="337"/>
      <c r="AV47" s="337"/>
      <c r="AW47" s="337"/>
      <c r="AX47" s="22"/>
      <c r="AY47" s="22"/>
      <c r="AZ47" s="22"/>
      <c r="BA47" s="22"/>
      <c r="BB47" s="22"/>
      <c r="BC47" s="22"/>
      <c r="BD47" s="22"/>
      <c r="BE47" s="22"/>
      <c r="BF47" s="22"/>
    </row>
    <row r="48" spans="1:58" x14ac:dyDescent="0.15">
      <c r="A48" s="22"/>
      <c r="B48" s="334"/>
      <c r="C48" s="334"/>
      <c r="D48" s="335"/>
      <c r="E48" s="335"/>
      <c r="F48" s="335"/>
      <c r="G48" s="335"/>
      <c r="H48" s="335"/>
      <c r="I48" s="340"/>
      <c r="J48" s="340"/>
      <c r="K48" s="340"/>
      <c r="L48" s="340"/>
      <c r="M48" s="340"/>
      <c r="N48" s="340"/>
      <c r="O48" s="338"/>
      <c r="P48" s="338"/>
      <c r="Q48" s="338"/>
      <c r="R48" s="65"/>
      <c r="S48" s="338"/>
      <c r="T48" s="338"/>
      <c r="U48" s="338"/>
      <c r="V48" s="337"/>
      <c r="W48" s="337"/>
      <c r="X48" s="337"/>
      <c r="Y48" s="337"/>
      <c r="Z48" s="337"/>
      <c r="AA48" s="337"/>
      <c r="AB48" s="66"/>
      <c r="AC48" s="66"/>
      <c r="AD48" s="66"/>
      <c r="AE48" s="66"/>
      <c r="AF48" s="66"/>
      <c r="AG48" s="66"/>
      <c r="AH48" s="337"/>
      <c r="AI48" s="337"/>
      <c r="AJ48" s="337"/>
      <c r="AK48" s="337"/>
      <c r="AL48" s="337"/>
      <c r="AM48" s="337"/>
      <c r="AN48" s="64"/>
      <c r="AO48" s="64"/>
      <c r="AP48" s="64"/>
      <c r="AQ48" s="64"/>
      <c r="AR48" s="337"/>
      <c r="AS48" s="337"/>
      <c r="AT48" s="337"/>
      <c r="AU48" s="337"/>
      <c r="AV48" s="337"/>
      <c r="AW48" s="337"/>
      <c r="AX48" s="22"/>
      <c r="AY48" s="22"/>
      <c r="AZ48" s="22"/>
      <c r="BA48" s="22"/>
      <c r="BB48" s="22"/>
      <c r="BC48" s="22"/>
      <c r="BD48" s="22"/>
      <c r="BE48" s="22"/>
      <c r="BF48" s="22"/>
    </row>
    <row r="49" spans="1:58" x14ac:dyDescent="0.15">
      <c r="A49" s="22"/>
      <c r="B49" s="334" t="s">
        <v>82</v>
      </c>
      <c r="C49" s="334"/>
      <c r="D49" s="335" t="s">
        <v>83</v>
      </c>
      <c r="E49" s="335"/>
      <c r="F49" s="335"/>
      <c r="G49" s="335"/>
      <c r="H49" s="335"/>
      <c r="I49" s="337" t="str">
        <f>C10</f>
        <v>吉井JP</v>
      </c>
      <c r="J49" s="337"/>
      <c r="K49" s="337"/>
      <c r="L49" s="337"/>
      <c r="M49" s="337"/>
      <c r="N49" s="337"/>
      <c r="O49" s="338"/>
      <c r="P49" s="338"/>
      <c r="Q49" s="338"/>
      <c r="R49" s="61"/>
      <c r="S49" s="338"/>
      <c r="T49" s="338"/>
      <c r="U49" s="338"/>
      <c r="V49" s="339" t="str">
        <f>C12</f>
        <v>FC尾島</v>
      </c>
      <c r="W49" s="339"/>
      <c r="X49" s="339"/>
      <c r="Y49" s="339"/>
      <c r="Z49" s="339"/>
      <c r="AA49" s="339"/>
      <c r="AB49" s="66"/>
      <c r="AC49" s="66"/>
      <c r="AD49" s="66"/>
      <c r="AE49" s="66"/>
      <c r="AF49" s="66"/>
      <c r="AG49" s="66"/>
      <c r="AH49" s="337" t="str">
        <f>C10</f>
        <v>吉井JP</v>
      </c>
      <c r="AI49" s="337"/>
      <c r="AJ49" s="337"/>
      <c r="AK49" s="337"/>
      <c r="AL49" s="337"/>
      <c r="AM49" s="337"/>
      <c r="AN49" s="64"/>
      <c r="AO49" s="64"/>
      <c r="AP49" s="64"/>
      <c r="AQ49" s="64"/>
      <c r="AR49" s="339" t="str">
        <f>C12</f>
        <v>FC尾島</v>
      </c>
      <c r="AS49" s="339"/>
      <c r="AT49" s="339"/>
      <c r="AU49" s="339"/>
      <c r="AV49" s="339"/>
      <c r="AW49" s="339"/>
      <c r="AX49" s="22"/>
      <c r="AY49" s="22"/>
      <c r="AZ49" s="22"/>
      <c r="BA49" s="22"/>
      <c r="BB49" s="22"/>
      <c r="BC49" s="22"/>
      <c r="BD49" s="22"/>
      <c r="BE49" s="22"/>
      <c r="BF49" s="22"/>
    </row>
    <row r="50" spans="1:58" x14ac:dyDescent="0.15">
      <c r="A50" s="22"/>
      <c r="B50" s="334"/>
      <c r="C50" s="334"/>
      <c r="D50" s="335"/>
      <c r="E50" s="335"/>
      <c r="F50" s="335"/>
      <c r="G50" s="335"/>
      <c r="H50" s="335"/>
      <c r="I50" s="337"/>
      <c r="J50" s="337"/>
      <c r="K50" s="337"/>
      <c r="L50" s="337"/>
      <c r="M50" s="337"/>
      <c r="N50" s="337"/>
      <c r="O50" s="338"/>
      <c r="P50" s="338"/>
      <c r="Q50" s="338"/>
      <c r="R50" s="65"/>
      <c r="S50" s="338"/>
      <c r="T50" s="338"/>
      <c r="U50" s="338"/>
      <c r="V50" s="339"/>
      <c r="W50" s="339"/>
      <c r="X50" s="339"/>
      <c r="Y50" s="339"/>
      <c r="Z50" s="339"/>
      <c r="AA50" s="339"/>
      <c r="AB50" s="66"/>
      <c r="AC50" s="66"/>
      <c r="AD50" s="66"/>
      <c r="AE50" s="66"/>
      <c r="AF50" s="66"/>
      <c r="AG50" s="66"/>
      <c r="AH50" s="337"/>
      <c r="AI50" s="337"/>
      <c r="AJ50" s="337"/>
      <c r="AK50" s="337"/>
      <c r="AL50" s="337"/>
      <c r="AM50" s="337"/>
      <c r="AN50" s="64"/>
      <c r="AO50" s="64"/>
      <c r="AP50" s="64"/>
      <c r="AQ50" s="64"/>
      <c r="AR50" s="339"/>
      <c r="AS50" s="339"/>
      <c r="AT50" s="339"/>
      <c r="AU50" s="339"/>
      <c r="AV50" s="339"/>
      <c r="AW50" s="339"/>
      <c r="AX50" s="22"/>
      <c r="AY50" s="22"/>
      <c r="AZ50" s="22"/>
      <c r="BA50" s="22"/>
      <c r="BB50" s="22"/>
      <c r="BC50" s="22"/>
      <c r="BD50" s="22"/>
      <c r="BE50" s="22"/>
      <c r="BF50" s="22"/>
    </row>
    <row r="51" spans="1:58" x14ac:dyDescent="0.15">
      <c r="A51" s="22"/>
      <c r="B51" s="334" t="s">
        <v>84</v>
      </c>
      <c r="C51" s="334"/>
      <c r="D51" s="335" t="s">
        <v>96</v>
      </c>
      <c r="E51" s="335"/>
      <c r="F51" s="335"/>
      <c r="G51" s="335"/>
      <c r="H51" s="335"/>
      <c r="I51" s="337" t="str">
        <f>C14</f>
        <v>TOYAMA</v>
      </c>
      <c r="J51" s="337"/>
      <c r="K51" s="337"/>
      <c r="L51" s="337"/>
      <c r="M51" s="337"/>
      <c r="N51" s="337"/>
      <c r="O51" s="338"/>
      <c r="P51" s="338"/>
      <c r="Q51" s="338"/>
      <c r="R51" s="61"/>
      <c r="S51" s="338"/>
      <c r="T51" s="338"/>
      <c r="U51" s="338"/>
      <c r="V51" s="337" t="str">
        <f>C16</f>
        <v>十和田</v>
      </c>
      <c r="W51" s="337"/>
      <c r="X51" s="337"/>
      <c r="Y51" s="337"/>
      <c r="Z51" s="337"/>
      <c r="AA51" s="337"/>
      <c r="AB51" s="66"/>
      <c r="AC51" s="66"/>
      <c r="AD51" s="66"/>
      <c r="AE51" s="66"/>
      <c r="AF51" s="66"/>
      <c r="AG51" s="66"/>
      <c r="AH51" s="337" t="str">
        <f>C14</f>
        <v>TOYAMA</v>
      </c>
      <c r="AI51" s="337"/>
      <c r="AJ51" s="337"/>
      <c r="AK51" s="337"/>
      <c r="AL51" s="337"/>
      <c r="AM51" s="337"/>
      <c r="AN51" s="64"/>
      <c r="AO51" s="64"/>
      <c r="AP51" s="64"/>
      <c r="AQ51" s="64"/>
      <c r="AR51" s="339" t="str">
        <f>C16</f>
        <v>十和田</v>
      </c>
      <c r="AS51" s="339"/>
      <c r="AT51" s="339"/>
      <c r="AU51" s="339"/>
      <c r="AV51" s="339"/>
      <c r="AW51" s="339"/>
      <c r="AX51" s="22"/>
      <c r="AY51" s="22"/>
      <c r="AZ51" s="22"/>
      <c r="BA51" s="22"/>
      <c r="BB51" s="22"/>
      <c r="BC51" s="22"/>
      <c r="BD51" s="22"/>
      <c r="BE51" s="22"/>
      <c r="BF51" s="22"/>
    </row>
    <row r="52" spans="1:58" x14ac:dyDescent="0.15">
      <c r="A52" s="22"/>
      <c r="B52" s="334"/>
      <c r="C52" s="334"/>
      <c r="D52" s="335"/>
      <c r="E52" s="335"/>
      <c r="F52" s="335"/>
      <c r="G52" s="335"/>
      <c r="H52" s="335"/>
      <c r="I52" s="337"/>
      <c r="J52" s="337"/>
      <c r="K52" s="337"/>
      <c r="L52" s="337"/>
      <c r="M52" s="337"/>
      <c r="N52" s="337"/>
      <c r="O52" s="338"/>
      <c r="P52" s="338"/>
      <c r="Q52" s="338"/>
      <c r="R52" s="65"/>
      <c r="S52" s="338"/>
      <c r="T52" s="338"/>
      <c r="U52" s="338"/>
      <c r="V52" s="337"/>
      <c r="W52" s="337"/>
      <c r="X52" s="337"/>
      <c r="Y52" s="337"/>
      <c r="Z52" s="337"/>
      <c r="AA52" s="337"/>
      <c r="AB52" s="66"/>
      <c r="AC52" s="66"/>
      <c r="AD52" s="66"/>
      <c r="AE52" s="66"/>
      <c r="AF52" s="66"/>
      <c r="AG52" s="66"/>
      <c r="AH52" s="337"/>
      <c r="AI52" s="337"/>
      <c r="AJ52" s="337"/>
      <c r="AK52" s="337"/>
      <c r="AL52" s="337"/>
      <c r="AM52" s="337"/>
      <c r="AN52" s="64"/>
      <c r="AO52" s="64"/>
      <c r="AP52" s="64"/>
      <c r="AQ52" s="64"/>
      <c r="AR52" s="339"/>
      <c r="AS52" s="339"/>
      <c r="AT52" s="339"/>
      <c r="AU52" s="339"/>
      <c r="AV52" s="339"/>
      <c r="AW52" s="339"/>
      <c r="AX52" s="22"/>
      <c r="AY52" s="22"/>
      <c r="AZ52" s="22"/>
      <c r="BA52" s="22"/>
      <c r="BB52" s="22"/>
      <c r="BC52" s="22"/>
      <c r="BD52" s="22"/>
      <c r="BE52" s="22"/>
      <c r="BF52" s="22"/>
    </row>
    <row r="53" spans="1:58" x14ac:dyDescent="0.15">
      <c r="A53" s="22"/>
      <c r="B53" s="334" t="s">
        <v>97</v>
      </c>
      <c r="C53" s="334"/>
      <c r="D53" s="335" t="s">
        <v>85</v>
      </c>
      <c r="E53" s="335"/>
      <c r="F53" s="335"/>
      <c r="G53" s="335"/>
      <c r="H53" s="335"/>
      <c r="I53" s="337" t="str">
        <f>C8</f>
        <v>FC片岡</v>
      </c>
      <c r="J53" s="337"/>
      <c r="K53" s="337"/>
      <c r="L53" s="337"/>
      <c r="M53" s="337"/>
      <c r="N53" s="337"/>
      <c r="O53" s="338"/>
      <c r="P53" s="338"/>
      <c r="Q53" s="338"/>
      <c r="R53" s="61"/>
      <c r="S53" s="338"/>
      <c r="T53" s="338"/>
      <c r="U53" s="338"/>
      <c r="V53" s="337" t="str">
        <f>C12</f>
        <v>FC尾島</v>
      </c>
      <c r="W53" s="337"/>
      <c r="X53" s="337"/>
      <c r="Y53" s="337"/>
      <c r="Z53" s="337"/>
      <c r="AA53" s="337"/>
      <c r="AB53" s="66"/>
      <c r="AC53" s="66"/>
      <c r="AD53" s="66"/>
      <c r="AE53" s="66"/>
      <c r="AF53" s="66"/>
      <c r="AG53" s="66"/>
      <c r="AH53" s="337" t="str">
        <f>C12</f>
        <v>FC尾島</v>
      </c>
      <c r="AI53" s="337"/>
      <c r="AJ53" s="337"/>
      <c r="AK53" s="337"/>
      <c r="AL53" s="337"/>
      <c r="AM53" s="337"/>
      <c r="AN53" s="64"/>
      <c r="AO53" s="64"/>
      <c r="AP53" s="64"/>
      <c r="AQ53" s="64"/>
      <c r="AR53" s="339" t="str">
        <f>C8</f>
        <v>FC片岡</v>
      </c>
      <c r="AS53" s="339"/>
      <c r="AT53" s="339"/>
      <c r="AU53" s="339"/>
      <c r="AV53" s="339"/>
      <c r="AW53" s="339"/>
      <c r="AX53" s="22"/>
      <c r="AY53" s="22"/>
      <c r="AZ53" s="22"/>
      <c r="BA53" s="22"/>
      <c r="BB53" s="22"/>
      <c r="BC53" s="22"/>
      <c r="BD53" s="22"/>
      <c r="BE53" s="22"/>
      <c r="BF53" s="22"/>
    </row>
    <row r="54" spans="1:58" x14ac:dyDescent="0.15">
      <c r="A54" s="22"/>
      <c r="B54" s="334"/>
      <c r="C54" s="334"/>
      <c r="D54" s="335"/>
      <c r="E54" s="335"/>
      <c r="F54" s="335"/>
      <c r="G54" s="335"/>
      <c r="H54" s="335"/>
      <c r="I54" s="337"/>
      <c r="J54" s="337"/>
      <c r="K54" s="337"/>
      <c r="L54" s="337"/>
      <c r="M54" s="337"/>
      <c r="N54" s="337"/>
      <c r="O54" s="338"/>
      <c r="P54" s="338"/>
      <c r="Q54" s="338"/>
      <c r="R54" s="65"/>
      <c r="S54" s="338"/>
      <c r="T54" s="338"/>
      <c r="U54" s="338"/>
      <c r="V54" s="337"/>
      <c r="W54" s="337"/>
      <c r="X54" s="337"/>
      <c r="Y54" s="337"/>
      <c r="Z54" s="337"/>
      <c r="AA54" s="337"/>
      <c r="AB54" s="66"/>
      <c r="AC54" s="66"/>
      <c r="AD54" s="66"/>
      <c r="AE54" s="66"/>
      <c r="AF54" s="66"/>
      <c r="AG54" s="66"/>
      <c r="AH54" s="337"/>
      <c r="AI54" s="337"/>
      <c r="AJ54" s="337"/>
      <c r="AK54" s="337"/>
      <c r="AL54" s="337"/>
      <c r="AM54" s="337"/>
      <c r="AN54" s="67"/>
      <c r="AO54" s="64"/>
      <c r="AP54" s="64"/>
      <c r="AQ54" s="64"/>
      <c r="AR54" s="339"/>
      <c r="AS54" s="339"/>
      <c r="AT54" s="339"/>
      <c r="AU54" s="339"/>
      <c r="AV54" s="339"/>
      <c r="AW54" s="339"/>
      <c r="AX54" s="22"/>
      <c r="AY54" s="22"/>
      <c r="AZ54" s="22"/>
      <c r="BA54" s="22"/>
      <c r="BB54" s="22"/>
      <c r="BC54" s="22"/>
      <c r="BD54" s="22"/>
      <c r="BE54" s="22"/>
      <c r="BF54" s="22"/>
    </row>
    <row r="55" spans="1:58" x14ac:dyDescent="0.15">
      <c r="A55" s="22"/>
      <c r="B55" s="334" t="s">
        <v>86</v>
      </c>
      <c r="C55" s="334"/>
      <c r="D55" s="335" t="s">
        <v>87</v>
      </c>
      <c r="E55" s="335"/>
      <c r="F55" s="335"/>
      <c r="G55" s="335"/>
      <c r="H55" s="336"/>
      <c r="I55" s="219" t="str">
        <f>C10</f>
        <v>吉井JP</v>
      </c>
      <c r="J55" s="228"/>
      <c r="K55" s="228"/>
      <c r="L55" s="228"/>
      <c r="M55" s="228"/>
      <c r="N55" s="229"/>
      <c r="O55" s="358"/>
      <c r="P55" s="359"/>
      <c r="Q55" s="360"/>
      <c r="R55" s="68"/>
      <c r="S55" s="359"/>
      <c r="T55" s="359"/>
      <c r="U55" s="360"/>
      <c r="V55" s="219" t="str">
        <f>C14</f>
        <v>TOYAMA</v>
      </c>
      <c r="W55" s="228"/>
      <c r="X55" s="228"/>
      <c r="Y55" s="228"/>
      <c r="Z55" s="228"/>
      <c r="AA55" s="229"/>
      <c r="AB55" s="69"/>
      <c r="AC55" s="69"/>
      <c r="AD55" s="69"/>
      <c r="AE55" s="69"/>
      <c r="AF55" s="69"/>
      <c r="AG55" s="70"/>
      <c r="AH55" s="219" t="str">
        <f>C10</f>
        <v>吉井JP</v>
      </c>
      <c r="AI55" s="228"/>
      <c r="AJ55" s="228"/>
      <c r="AK55" s="228"/>
      <c r="AL55" s="228"/>
      <c r="AM55" s="229"/>
      <c r="AN55" s="71"/>
      <c r="AO55" s="72"/>
      <c r="AP55" s="72"/>
      <c r="AQ55" s="73"/>
      <c r="AR55" s="228" t="str">
        <f>C14</f>
        <v>TOYAMA</v>
      </c>
      <c r="AS55" s="228"/>
      <c r="AT55" s="228"/>
      <c r="AU55" s="228"/>
      <c r="AV55" s="228"/>
      <c r="AW55" s="229"/>
      <c r="AX55" s="22"/>
      <c r="AY55" s="22"/>
      <c r="AZ55" s="22"/>
      <c r="BA55" s="22"/>
      <c r="BB55" s="22"/>
      <c r="BC55" s="22"/>
      <c r="BD55" s="22"/>
      <c r="BE55" s="22"/>
      <c r="BF55" s="22"/>
    </row>
    <row r="56" spans="1:58" x14ac:dyDescent="0.15">
      <c r="A56" s="22"/>
      <c r="B56" s="334"/>
      <c r="C56" s="334"/>
      <c r="D56" s="335"/>
      <c r="E56" s="335"/>
      <c r="F56" s="335"/>
      <c r="G56" s="335"/>
      <c r="H56" s="336"/>
      <c r="I56" s="233"/>
      <c r="J56" s="234"/>
      <c r="K56" s="234"/>
      <c r="L56" s="234"/>
      <c r="M56" s="234"/>
      <c r="N56" s="235"/>
      <c r="O56" s="361"/>
      <c r="P56" s="362"/>
      <c r="Q56" s="363"/>
      <c r="R56" s="74"/>
      <c r="S56" s="362"/>
      <c r="T56" s="362"/>
      <c r="U56" s="363"/>
      <c r="V56" s="233"/>
      <c r="W56" s="234"/>
      <c r="X56" s="234"/>
      <c r="Y56" s="234"/>
      <c r="Z56" s="234"/>
      <c r="AA56" s="235"/>
      <c r="AB56" s="69"/>
      <c r="AC56" s="69"/>
      <c r="AD56" s="69"/>
      <c r="AE56" s="69"/>
      <c r="AF56" s="69"/>
      <c r="AG56" s="70"/>
      <c r="AH56" s="233"/>
      <c r="AI56" s="234"/>
      <c r="AJ56" s="234"/>
      <c r="AK56" s="234"/>
      <c r="AL56" s="234"/>
      <c r="AM56" s="235"/>
      <c r="AN56" s="71"/>
      <c r="AO56" s="72"/>
      <c r="AP56" s="72"/>
      <c r="AQ56" s="73"/>
      <c r="AR56" s="234"/>
      <c r="AS56" s="234"/>
      <c r="AT56" s="234"/>
      <c r="AU56" s="234"/>
      <c r="AV56" s="234"/>
      <c r="AW56" s="235"/>
      <c r="AX56" s="50"/>
      <c r="AY56" s="22"/>
      <c r="AZ56" s="22"/>
      <c r="BA56" s="22"/>
      <c r="BB56" s="22"/>
      <c r="BC56" s="22"/>
      <c r="BD56" s="22"/>
      <c r="BE56" s="22"/>
      <c r="BF56" s="22"/>
    </row>
    <row r="57" spans="1:58" x14ac:dyDescent="0.15">
      <c r="A57" s="55"/>
      <c r="B57" s="341" t="s">
        <v>98</v>
      </c>
      <c r="C57" s="341"/>
      <c r="D57" s="335" t="s">
        <v>88</v>
      </c>
      <c r="E57" s="335"/>
      <c r="F57" s="335"/>
      <c r="G57" s="335"/>
      <c r="H57" s="336"/>
      <c r="I57" s="342" t="str">
        <f>C12</f>
        <v>FC尾島</v>
      </c>
      <c r="J57" s="342"/>
      <c r="K57" s="342"/>
      <c r="L57" s="342"/>
      <c r="M57" s="342"/>
      <c r="N57" s="343"/>
      <c r="O57" s="346"/>
      <c r="P57" s="347"/>
      <c r="Q57" s="348"/>
      <c r="R57" s="68"/>
      <c r="S57" s="346"/>
      <c r="T57" s="347"/>
      <c r="U57" s="348"/>
      <c r="V57" s="352" t="str">
        <f>C16</f>
        <v>十和田</v>
      </c>
      <c r="W57" s="353"/>
      <c r="X57" s="353"/>
      <c r="Y57" s="353"/>
      <c r="Z57" s="353"/>
      <c r="AA57" s="354"/>
      <c r="AB57" s="66"/>
      <c r="AC57" s="66"/>
      <c r="AD57" s="66"/>
      <c r="AE57" s="66"/>
      <c r="AF57" s="66"/>
      <c r="AG57" s="75"/>
      <c r="AH57" s="352" t="str">
        <f>C16</f>
        <v>十和田</v>
      </c>
      <c r="AI57" s="353"/>
      <c r="AJ57" s="353"/>
      <c r="AK57" s="353"/>
      <c r="AL57" s="353"/>
      <c r="AM57" s="354"/>
      <c r="AN57" s="76"/>
      <c r="AO57" s="62"/>
      <c r="AP57" s="62"/>
      <c r="AQ57" s="77"/>
      <c r="AR57" s="352" t="str">
        <f>C12</f>
        <v>FC尾島</v>
      </c>
      <c r="AS57" s="353"/>
      <c r="AT57" s="353"/>
      <c r="AU57" s="353"/>
      <c r="AV57" s="353"/>
      <c r="AW57" s="354"/>
      <c r="AX57" s="50"/>
      <c r="AY57" s="23"/>
      <c r="AZ57" s="22"/>
      <c r="BA57" s="22"/>
      <c r="BB57" s="22"/>
      <c r="BC57" s="22"/>
      <c r="BD57" s="22"/>
      <c r="BE57" s="22"/>
      <c r="BF57" s="22"/>
    </row>
    <row r="58" spans="1:58" x14ac:dyDescent="0.15">
      <c r="A58" s="55"/>
      <c r="B58" s="341"/>
      <c r="C58" s="341"/>
      <c r="D58" s="335"/>
      <c r="E58" s="335"/>
      <c r="F58" s="335"/>
      <c r="G58" s="335"/>
      <c r="H58" s="336"/>
      <c r="I58" s="344"/>
      <c r="J58" s="344"/>
      <c r="K58" s="344"/>
      <c r="L58" s="344"/>
      <c r="M58" s="344"/>
      <c r="N58" s="345"/>
      <c r="O58" s="349"/>
      <c r="P58" s="350"/>
      <c r="Q58" s="351"/>
      <c r="R58" s="74"/>
      <c r="S58" s="349"/>
      <c r="T58" s="350"/>
      <c r="U58" s="351"/>
      <c r="V58" s="355"/>
      <c r="W58" s="356"/>
      <c r="X58" s="356"/>
      <c r="Y58" s="356"/>
      <c r="Z58" s="356"/>
      <c r="AA58" s="357"/>
      <c r="AB58" s="66"/>
      <c r="AC58" s="66"/>
      <c r="AD58" s="66"/>
      <c r="AE58" s="66"/>
      <c r="AF58" s="66"/>
      <c r="AG58" s="75"/>
      <c r="AH58" s="355"/>
      <c r="AI58" s="356"/>
      <c r="AJ58" s="356"/>
      <c r="AK58" s="356"/>
      <c r="AL58" s="356"/>
      <c r="AM58" s="357"/>
      <c r="AN58" s="76"/>
      <c r="AO58" s="62"/>
      <c r="AP58" s="62"/>
      <c r="AQ58" s="77"/>
      <c r="AR58" s="355"/>
      <c r="AS58" s="356"/>
      <c r="AT58" s="356"/>
      <c r="AU58" s="356"/>
      <c r="AV58" s="356"/>
      <c r="AW58" s="357"/>
      <c r="AX58" s="22"/>
      <c r="AY58" s="22"/>
      <c r="AZ58" s="22"/>
      <c r="BA58" s="22"/>
      <c r="BB58" s="22"/>
      <c r="BC58" s="22"/>
      <c r="BD58" s="22"/>
      <c r="BE58" s="22"/>
      <c r="BF58" s="22"/>
    </row>
    <row r="59" spans="1:58" x14ac:dyDescent="0.15">
      <c r="A59" s="22"/>
      <c r="B59" s="334" t="s">
        <v>89</v>
      </c>
      <c r="C59" s="334"/>
      <c r="D59" s="335" t="s">
        <v>99</v>
      </c>
      <c r="E59" s="335"/>
      <c r="F59" s="335"/>
      <c r="G59" s="335"/>
      <c r="H59" s="336"/>
      <c r="I59" s="337" t="str">
        <f>C8</f>
        <v>FC片岡</v>
      </c>
      <c r="J59" s="337"/>
      <c r="K59" s="337"/>
      <c r="L59" s="337"/>
      <c r="M59" s="337"/>
      <c r="N59" s="337"/>
      <c r="O59" s="338"/>
      <c r="P59" s="338"/>
      <c r="Q59" s="338"/>
      <c r="R59" s="61"/>
      <c r="S59" s="338"/>
      <c r="T59" s="338"/>
      <c r="U59" s="338"/>
      <c r="V59" s="337" t="str">
        <f>C14</f>
        <v>TOYAMA</v>
      </c>
      <c r="W59" s="337"/>
      <c r="X59" s="337"/>
      <c r="Y59" s="337"/>
      <c r="Z59" s="337"/>
      <c r="AA59" s="337"/>
      <c r="AB59" s="66"/>
      <c r="AC59" s="66"/>
      <c r="AD59" s="66"/>
      <c r="AE59" s="66"/>
      <c r="AF59" s="66"/>
      <c r="AG59" s="66"/>
      <c r="AH59" s="339" t="str">
        <f>C14</f>
        <v>TOYAMA</v>
      </c>
      <c r="AI59" s="339"/>
      <c r="AJ59" s="339"/>
      <c r="AK59" s="339"/>
      <c r="AL59" s="339"/>
      <c r="AM59" s="364"/>
      <c r="AN59" s="76"/>
      <c r="AO59" s="62"/>
      <c r="AP59" s="62"/>
      <c r="AQ59" s="62"/>
      <c r="AR59" s="339" t="str">
        <f>C8</f>
        <v>FC片岡</v>
      </c>
      <c r="AS59" s="339"/>
      <c r="AT59" s="339"/>
      <c r="AU59" s="339"/>
      <c r="AV59" s="339"/>
      <c r="AW59" s="339"/>
      <c r="AX59" s="22"/>
      <c r="AY59" s="22"/>
      <c r="AZ59" s="22"/>
      <c r="BA59" s="22"/>
      <c r="BB59" s="22"/>
      <c r="BC59" s="22"/>
      <c r="BD59" s="22"/>
      <c r="BE59" s="22"/>
      <c r="BF59" s="22"/>
    </row>
    <row r="60" spans="1:58" x14ac:dyDescent="0.15">
      <c r="A60" s="22"/>
      <c r="B60" s="334"/>
      <c r="C60" s="334"/>
      <c r="D60" s="335"/>
      <c r="E60" s="335"/>
      <c r="F60" s="335"/>
      <c r="G60" s="335"/>
      <c r="H60" s="336"/>
      <c r="I60" s="337"/>
      <c r="J60" s="337"/>
      <c r="K60" s="337"/>
      <c r="L60" s="337"/>
      <c r="M60" s="337"/>
      <c r="N60" s="337"/>
      <c r="O60" s="338"/>
      <c r="P60" s="338"/>
      <c r="Q60" s="338"/>
      <c r="R60" s="65"/>
      <c r="S60" s="338"/>
      <c r="T60" s="338"/>
      <c r="U60" s="338"/>
      <c r="V60" s="337"/>
      <c r="W60" s="337"/>
      <c r="X60" s="337"/>
      <c r="Y60" s="337"/>
      <c r="Z60" s="337"/>
      <c r="AA60" s="337"/>
      <c r="AB60" s="66"/>
      <c r="AC60" s="66"/>
      <c r="AD60" s="66"/>
      <c r="AE60" s="66"/>
      <c r="AF60" s="66"/>
      <c r="AG60" s="66"/>
      <c r="AH60" s="339"/>
      <c r="AI60" s="339"/>
      <c r="AJ60" s="339"/>
      <c r="AK60" s="339"/>
      <c r="AL60" s="339"/>
      <c r="AM60" s="339"/>
      <c r="AN60" s="76"/>
      <c r="AO60" s="62"/>
      <c r="AP60" s="62"/>
      <c r="AQ60" s="62"/>
      <c r="AR60" s="339"/>
      <c r="AS60" s="339"/>
      <c r="AT60" s="339"/>
      <c r="AU60" s="339"/>
      <c r="AV60" s="339"/>
      <c r="AW60" s="339"/>
      <c r="AX60" s="22"/>
      <c r="AY60" s="22"/>
      <c r="AZ60" s="22"/>
      <c r="BA60" s="22"/>
      <c r="BB60" s="22"/>
      <c r="BC60" s="22"/>
      <c r="BD60" s="22"/>
      <c r="BE60" s="22"/>
      <c r="BF60" s="22"/>
    </row>
    <row r="61" spans="1:58" x14ac:dyDescent="0.15">
      <c r="A61" s="22"/>
      <c r="B61" s="334" t="s">
        <v>100</v>
      </c>
      <c r="C61" s="334"/>
      <c r="D61" s="335" t="s">
        <v>90</v>
      </c>
      <c r="E61" s="335"/>
      <c r="F61" s="335"/>
      <c r="G61" s="335"/>
      <c r="H61" s="336"/>
      <c r="I61" s="337" t="str">
        <f>C10</f>
        <v>吉井JP</v>
      </c>
      <c r="J61" s="337"/>
      <c r="K61" s="337"/>
      <c r="L61" s="337"/>
      <c r="M61" s="337"/>
      <c r="N61" s="337"/>
      <c r="O61" s="338"/>
      <c r="P61" s="338"/>
      <c r="Q61" s="338"/>
      <c r="R61" s="61"/>
      <c r="S61" s="338"/>
      <c r="T61" s="338"/>
      <c r="U61" s="338"/>
      <c r="V61" s="337" t="str">
        <f>C16</f>
        <v>十和田</v>
      </c>
      <c r="W61" s="337"/>
      <c r="X61" s="337"/>
      <c r="Y61" s="337"/>
      <c r="Z61" s="337"/>
      <c r="AA61" s="337"/>
      <c r="AB61" s="66"/>
      <c r="AC61" s="66"/>
      <c r="AD61" s="66"/>
      <c r="AE61" s="66"/>
      <c r="AF61" s="66"/>
      <c r="AG61" s="66"/>
      <c r="AH61" s="337" t="str">
        <f>C16</f>
        <v>十和田</v>
      </c>
      <c r="AI61" s="337"/>
      <c r="AJ61" s="337"/>
      <c r="AK61" s="337"/>
      <c r="AL61" s="337"/>
      <c r="AM61" s="337"/>
      <c r="AN61" s="62"/>
      <c r="AO61" s="62"/>
      <c r="AP61" s="62"/>
      <c r="AQ61" s="62"/>
      <c r="AR61" s="337" t="str">
        <f>C10</f>
        <v>吉井JP</v>
      </c>
      <c r="AS61" s="337"/>
      <c r="AT61" s="337"/>
      <c r="AU61" s="337"/>
      <c r="AV61" s="337"/>
      <c r="AW61" s="337"/>
      <c r="AX61" s="22"/>
      <c r="AY61" s="22"/>
      <c r="AZ61" s="22"/>
      <c r="BA61" s="22"/>
      <c r="BB61" s="22"/>
      <c r="BC61" s="22"/>
      <c r="BD61" s="22"/>
      <c r="BE61" s="22"/>
      <c r="BF61" s="22"/>
    </row>
    <row r="62" spans="1:58" x14ac:dyDescent="0.15">
      <c r="A62" s="22"/>
      <c r="B62" s="334"/>
      <c r="C62" s="334"/>
      <c r="D62" s="335"/>
      <c r="E62" s="335"/>
      <c r="F62" s="335"/>
      <c r="G62" s="335"/>
      <c r="H62" s="336"/>
      <c r="I62" s="337"/>
      <c r="J62" s="337"/>
      <c r="K62" s="337"/>
      <c r="L62" s="337"/>
      <c r="M62" s="337"/>
      <c r="N62" s="337"/>
      <c r="O62" s="338"/>
      <c r="P62" s="338"/>
      <c r="Q62" s="338"/>
      <c r="R62" s="65"/>
      <c r="S62" s="338"/>
      <c r="T62" s="338"/>
      <c r="U62" s="338"/>
      <c r="V62" s="337"/>
      <c r="W62" s="337"/>
      <c r="X62" s="337"/>
      <c r="Y62" s="337"/>
      <c r="Z62" s="337"/>
      <c r="AA62" s="337"/>
      <c r="AB62" s="66"/>
      <c r="AC62" s="66"/>
      <c r="AD62" s="66"/>
      <c r="AE62" s="66"/>
      <c r="AF62" s="66"/>
      <c r="AG62" s="66"/>
      <c r="AH62" s="337"/>
      <c r="AI62" s="337"/>
      <c r="AJ62" s="337"/>
      <c r="AK62" s="337"/>
      <c r="AL62" s="337"/>
      <c r="AM62" s="337"/>
      <c r="AN62" s="62"/>
      <c r="AO62" s="62"/>
      <c r="AP62" s="62"/>
      <c r="AQ62" s="62"/>
      <c r="AR62" s="337"/>
      <c r="AS62" s="337"/>
      <c r="AT62" s="337"/>
      <c r="AU62" s="337"/>
      <c r="AV62" s="337"/>
      <c r="AW62" s="337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1:58" x14ac:dyDescent="0.15">
      <c r="A63" s="22"/>
      <c r="B63" s="334"/>
      <c r="C63" s="334"/>
      <c r="D63" s="335"/>
      <c r="E63" s="335"/>
      <c r="F63" s="335"/>
      <c r="G63" s="335"/>
      <c r="H63" s="335"/>
      <c r="I63" s="365"/>
      <c r="J63" s="365"/>
      <c r="K63" s="365"/>
      <c r="L63" s="365"/>
      <c r="M63" s="365"/>
      <c r="N63" s="365"/>
      <c r="O63" s="366"/>
      <c r="P63" s="366"/>
      <c r="Q63" s="366"/>
      <c r="R63" s="65"/>
      <c r="S63" s="366"/>
      <c r="T63" s="366"/>
      <c r="U63" s="366"/>
      <c r="V63" s="231"/>
      <c r="W63" s="231"/>
      <c r="X63" s="231"/>
      <c r="Y63" s="231"/>
      <c r="Z63" s="231"/>
      <c r="AA63" s="231"/>
      <c r="AB63" s="69"/>
      <c r="AC63" s="69"/>
      <c r="AD63" s="69"/>
      <c r="AE63" s="69"/>
      <c r="AF63" s="69"/>
      <c r="AG63" s="69"/>
      <c r="AH63" s="231"/>
      <c r="AI63" s="231"/>
      <c r="AJ63" s="231"/>
      <c r="AK63" s="231"/>
      <c r="AL63" s="231"/>
      <c r="AM63" s="231"/>
      <c r="AN63" s="62"/>
      <c r="AO63" s="62"/>
      <c r="AP63" s="62"/>
      <c r="AQ63" s="62"/>
      <c r="AR63" s="231"/>
      <c r="AS63" s="231"/>
      <c r="AT63" s="231"/>
      <c r="AU63" s="231"/>
      <c r="AV63" s="231"/>
      <c r="AW63" s="231"/>
      <c r="AX63" s="22"/>
      <c r="AY63" s="22"/>
      <c r="AZ63" s="22"/>
      <c r="BA63" s="22"/>
      <c r="BB63" s="22"/>
      <c r="BC63" s="22"/>
      <c r="BD63" s="22"/>
      <c r="BE63" s="22"/>
      <c r="BF63" s="22"/>
    </row>
    <row r="64" spans="1:58" x14ac:dyDescent="0.15">
      <c r="A64" s="22"/>
      <c r="B64" s="334"/>
      <c r="C64" s="334"/>
      <c r="D64" s="335"/>
      <c r="E64" s="335"/>
      <c r="F64" s="335"/>
      <c r="G64" s="335"/>
      <c r="H64" s="335"/>
      <c r="I64" s="365"/>
      <c r="J64" s="365"/>
      <c r="K64" s="365"/>
      <c r="L64" s="365"/>
      <c r="M64" s="365"/>
      <c r="N64" s="365"/>
      <c r="O64" s="366"/>
      <c r="P64" s="366"/>
      <c r="Q64" s="366"/>
      <c r="R64" s="65"/>
      <c r="S64" s="366"/>
      <c r="T64" s="366"/>
      <c r="U64" s="366"/>
      <c r="V64" s="231"/>
      <c r="W64" s="231"/>
      <c r="X64" s="231"/>
      <c r="Y64" s="231"/>
      <c r="Z64" s="231"/>
      <c r="AA64" s="231"/>
      <c r="AB64" s="69"/>
      <c r="AC64" s="69"/>
      <c r="AD64" s="69"/>
      <c r="AE64" s="69"/>
      <c r="AF64" s="69"/>
      <c r="AG64" s="69"/>
      <c r="AH64" s="231"/>
      <c r="AI64" s="231"/>
      <c r="AJ64" s="231"/>
      <c r="AK64" s="231"/>
      <c r="AL64" s="231"/>
      <c r="AM64" s="231"/>
      <c r="AN64" s="62"/>
      <c r="AO64" s="62"/>
      <c r="AP64" s="62"/>
      <c r="AQ64" s="62"/>
      <c r="AR64" s="231"/>
      <c r="AS64" s="231"/>
      <c r="AT64" s="231"/>
      <c r="AU64" s="231"/>
      <c r="AV64" s="231"/>
      <c r="AW64" s="231"/>
      <c r="AX64" s="22"/>
      <c r="AY64" s="22"/>
      <c r="AZ64" s="22"/>
      <c r="BA64" s="22"/>
      <c r="BB64" s="22"/>
      <c r="BC64" s="22"/>
      <c r="BD64" s="22"/>
      <c r="BE64" s="22"/>
      <c r="BF64" s="22"/>
    </row>
    <row r="65" spans="1:58" x14ac:dyDescent="0.15">
      <c r="A65" s="22"/>
      <c r="B65" s="334"/>
      <c r="C65" s="334"/>
      <c r="D65" s="335"/>
      <c r="E65" s="335"/>
      <c r="F65" s="335"/>
      <c r="G65" s="335"/>
      <c r="H65" s="335"/>
      <c r="I65" s="365"/>
      <c r="J65" s="365"/>
      <c r="K65" s="365"/>
      <c r="L65" s="365"/>
      <c r="M65" s="365"/>
      <c r="N65" s="365"/>
      <c r="O65" s="366"/>
      <c r="P65" s="366"/>
      <c r="Q65" s="366"/>
      <c r="R65" s="65"/>
      <c r="S65" s="366"/>
      <c r="T65" s="366"/>
      <c r="U65" s="366"/>
      <c r="V65" s="231"/>
      <c r="W65" s="231"/>
      <c r="X65" s="231"/>
      <c r="Y65" s="231"/>
      <c r="Z65" s="231"/>
      <c r="AA65" s="231"/>
      <c r="AB65" s="69"/>
      <c r="AC65" s="69"/>
      <c r="AD65" s="69"/>
      <c r="AE65" s="69"/>
      <c r="AF65" s="69"/>
      <c r="AG65" s="69"/>
      <c r="AH65" s="231"/>
      <c r="AI65" s="231"/>
      <c r="AJ65" s="231"/>
      <c r="AK65" s="231"/>
      <c r="AL65" s="231"/>
      <c r="AM65" s="231"/>
      <c r="AN65" s="62"/>
      <c r="AO65" s="62"/>
      <c r="AP65" s="62"/>
      <c r="AQ65" s="62"/>
      <c r="AR65" s="231"/>
      <c r="AS65" s="231"/>
      <c r="AT65" s="231"/>
      <c r="AU65" s="231"/>
      <c r="AV65" s="231"/>
      <c r="AW65" s="231"/>
      <c r="AX65" s="22"/>
      <c r="AY65" s="22"/>
      <c r="AZ65" s="22"/>
      <c r="BA65" s="22"/>
      <c r="BB65" s="22"/>
      <c r="BC65" s="22"/>
      <c r="BD65" s="22"/>
      <c r="BE65" s="22"/>
      <c r="BF65" s="22"/>
    </row>
    <row r="66" spans="1:58" x14ac:dyDescent="0.15">
      <c r="A66" s="22"/>
      <c r="B66" s="334"/>
      <c r="C66" s="334"/>
      <c r="D66" s="335"/>
      <c r="E66" s="335"/>
      <c r="F66" s="335"/>
      <c r="G66" s="335"/>
      <c r="H66" s="335"/>
      <c r="I66" s="365"/>
      <c r="J66" s="365"/>
      <c r="K66" s="365"/>
      <c r="L66" s="365"/>
      <c r="M66" s="365"/>
      <c r="N66" s="365"/>
      <c r="O66" s="366"/>
      <c r="P66" s="366"/>
      <c r="Q66" s="366"/>
      <c r="R66" s="65"/>
      <c r="S66" s="366"/>
      <c r="T66" s="366"/>
      <c r="U66" s="366"/>
      <c r="V66" s="231"/>
      <c r="W66" s="231"/>
      <c r="X66" s="231"/>
      <c r="Y66" s="231"/>
      <c r="Z66" s="231"/>
      <c r="AA66" s="231"/>
      <c r="AB66" s="69"/>
      <c r="AC66" s="69"/>
      <c r="AD66" s="69"/>
      <c r="AE66" s="69"/>
      <c r="AF66" s="69"/>
      <c r="AG66" s="69"/>
      <c r="AH66" s="231"/>
      <c r="AI66" s="231"/>
      <c r="AJ66" s="231"/>
      <c r="AK66" s="231"/>
      <c r="AL66" s="231"/>
      <c r="AM66" s="231"/>
      <c r="AN66" s="62"/>
      <c r="AO66" s="62"/>
      <c r="AP66" s="62"/>
      <c r="AQ66" s="62"/>
      <c r="AR66" s="231"/>
      <c r="AS66" s="231"/>
      <c r="AT66" s="231"/>
      <c r="AU66" s="231"/>
      <c r="AV66" s="231"/>
      <c r="AW66" s="231"/>
      <c r="AX66" s="22"/>
      <c r="AY66" s="22"/>
      <c r="AZ66" s="22"/>
      <c r="BA66" s="22"/>
      <c r="BB66" s="22"/>
      <c r="BC66" s="22"/>
      <c r="BD66" s="22"/>
      <c r="BE66" s="22"/>
      <c r="BF66" s="22"/>
    </row>
  </sheetData>
  <mergeCells count="355"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B63:C64"/>
    <mergeCell ref="D63:H64"/>
    <mergeCell ref="I63:N64"/>
    <mergeCell ref="O63:Q64"/>
    <mergeCell ref="S63:U64"/>
    <mergeCell ref="V63:AA64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B59:C60"/>
    <mergeCell ref="D59:H60"/>
    <mergeCell ref="I59:N60"/>
    <mergeCell ref="O59:Q60"/>
    <mergeCell ref="S59:U60"/>
    <mergeCell ref="V59:AA60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47:C48"/>
    <mergeCell ref="D47:H48"/>
    <mergeCell ref="I47:N48"/>
    <mergeCell ref="O47:Q48"/>
    <mergeCell ref="S47:U48"/>
    <mergeCell ref="V47:AA48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43:C44"/>
    <mergeCell ref="D43:H44"/>
    <mergeCell ref="I43:N44"/>
    <mergeCell ref="O43:Q44"/>
    <mergeCell ref="S43:U44"/>
    <mergeCell ref="V43:AA44"/>
    <mergeCell ref="C41:M42"/>
    <mergeCell ref="AH41:AM42"/>
    <mergeCell ref="AR41:AW42"/>
    <mergeCell ref="H38:AP39"/>
    <mergeCell ref="BF29:BF30"/>
    <mergeCell ref="E31:G32"/>
    <mergeCell ref="H31:Q32"/>
    <mergeCell ref="R31:T32"/>
    <mergeCell ref="U31:W32"/>
    <mergeCell ref="X31:Z32"/>
    <mergeCell ref="AA31:AC32"/>
    <mergeCell ref="AD31:AF32"/>
    <mergeCell ref="AG31:AI32"/>
    <mergeCell ref="AJ31:AL32"/>
    <mergeCell ref="AD29:AF30"/>
    <mergeCell ref="AG29:AI30"/>
    <mergeCell ref="AJ29:AL30"/>
    <mergeCell ref="AM29:AO30"/>
    <mergeCell ref="BD29:BD30"/>
    <mergeCell ref="BE29:BE30"/>
    <mergeCell ref="E29:G30"/>
    <mergeCell ref="H29:Q30"/>
    <mergeCell ref="R29:T30"/>
    <mergeCell ref="U29:W30"/>
    <mergeCell ref="X29:Z30"/>
    <mergeCell ref="AA29:AC30"/>
    <mergeCell ref="AM31:AO32"/>
    <mergeCell ref="H34:BA35"/>
    <mergeCell ref="H36:BA37"/>
    <mergeCell ref="U23:W24"/>
    <mergeCell ref="X23:Z24"/>
    <mergeCell ref="BD26:BD28"/>
    <mergeCell ref="BE26:BE28"/>
    <mergeCell ref="BF26:BF28"/>
    <mergeCell ref="E27:G28"/>
    <mergeCell ref="H27:Q28"/>
    <mergeCell ref="R27:T28"/>
    <mergeCell ref="U27:W28"/>
    <mergeCell ref="X27:Z28"/>
    <mergeCell ref="AA27:AC28"/>
    <mergeCell ref="AD27:AF28"/>
    <mergeCell ref="AA25:AC26"/>
    <mergeCell ref="AD25:AF26"/>
    <mergeCell ref="AG25:AI26"/>
    <mergeCell ref="AJ25:AL26"/>
    <mergeCell ref="AM25:AO26"/>
    <mergeCell ref="AP27:AP28"/>
    <mergeCell ref="AQ27:AQ28"/>
    <mergeCell ref="AR27:AR28"/>
    <mergeCell ref="AS27:BA28"/>
    <mergeCell ref="AQ20:AR21"/>
    <mergeCell ref="AS20:AT21"/>
    <mergeCell ref="AU20:AV21"/>
    <mergeCell ref="AW20:AY21"/>
    <mergeCell ref="AZ20:BA21"/>
    <mergeCell ref="BB20:BB21"/>
    <mergeCell ref="B26:D28"/>
    <mergeCell ref="AG27:AI28"/>
    <mergeCell ref="AJ27:AL28"/>
    <mergeCell ref="AM27:AO28"/>
    <mergeCell ref="AA23:AC24"/>
    <mergeCell ref="AD23:AF24"/>
    <mergeCell ref="AG23:AI24"/>
    <mergeCell ref="AJ23:AL24"/>
    <mergeCell ref="AM23:AO24"/>
    <mergeCell ref="E25:G26"/>
    <mergeCell ref="H25:Q26"/>
    <mergeCell ref="R25:T26"/>
    <mergeCell ref="U25:W26"/>
    <mergeCell ref="X25:Z26"/>
    <mergeCell ref="B23:D25"/>
    <mergeCell ref="E23:G24"/>
    <mergeCell ref="H23:Q24"/>
    <mergeCell ref="R23:T24"/>
    <mergeCell ref="AG20:AH21"/>
    <mergeCell ref="AJ20:AK21"/>
    <mergeCell ref="AL20:AP21"/>
    <mergeCell ref="BF18:BF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AU18:AV19"/>
    <mergeCell ref="AW18:AY19"/>
    <mergeCell ref="AZ18:BA19"/>
    <mergeCell ref="BB18:BB19"/>
    <mergeCell ref="BD18:BD19"/>
    <mergeCell ref="BE18:BE19"/>
    <mergeCell ref="AE18:AF19"/>
    <mergeCell ref="AG18:AK19"/>
    <mergeCell ref="BD20:BD21"/>
    <mergeCell ref="BE20:BE21"/>
    <mergeCell ref="BF20:BF21"/>
    <mergeCell ref="P18:Q19"/>
    <mergeCell ref="R18:S19"/>
    <mergeCell ref="U18:V19"/>
    <mergeCell ref="W18:X19"/>
    <mergeCell ref="Z18:AA19"/>
    <mergeCell ref="AB18:AC19"/>
    <mergeCell ref="Z20:AA21"/>
    <mergeCell ref="AB20:AC21"/>
    <mergeCell ref="AE20:AF21"/>
    <mergeCell ref="BD16:BD17"/>
    <mergeCell ref="BE16:BE17"/>
    <mergeCell ref="BF16:BF17"/>
    <mergeCell ref="B18:B19"/>
    <mergeCell ref="C18:G19"/>
    <mergeCell ref="H18:I19"/>
    <mergeCell ref="K18:L19"/>
    <mergeCell ref="M18:N19"/>
    <mergeCell ref="AL16:AM17"/>
    <mergeCell ref="AO16:AP17"/>
    <mergeCell ref="AQ16:AR17"/>
    <mergeCell ref="AS16:AT17"/>
    <mergeCell ref="AU16:AV17"/>
    <mergeCell ref="AW16:AY17"/>
    <mergeCell ref="U16:V17"/>
    <mergeCell ref="W16:X17"/>
    <mergeCell ref="Z16:AA17"/>
    <mergeCell ref="AB16:AF17"/>
    <mergeCell ref="AG16:AH17"/>
    <mergeCell ref="AJ16:AK17"/>
    <mergeCell ref="AL18:AM19"/>
    <mergeCell ref="AO18:AP19"/>
    <mergeCell ref="AQ18:AR19"/>
    <mergeCell ref="AS18:AT19"/>
    <mergeCell ref="BD14:BD15"/>
    <mergeCell ref="BE14:BE15"/>
    <mergeCell ref="BF14:BF15"/>
    <mergeCell ref="B16:B17"/>
    <mergeCell ref="C16:G17"/>
    <mergeCell ref="H16:I17"/>
    <mergeCell ref="K16:L17"/>
    <mergeCell ref="M16:N17"/>
    <mergeCell ref="P16:Q17"/>
    <mergeCell ref="R16:S17"/>
    <mergeCell ref="AQ14:AR15"/>
    <mergeCell ref="AS14:AT15"/>
    <mergeCell ref="AU14:AV15"/>
    <mergeCell ref="AW14:AY15"/>
    <mergeCell ref="AZ14:BA15"/>
    <mergeCell ref="BB14:BB15"/>
    <mergeCell ref="AB14:AC15"/>
    <mergeCell ref="AE14:AF15"/>
    <mergeCell ref="AG14:AH15"/>
    <mergeCell ref="AJ14:AK15"/>
    <mergeCell ref="AL14:AM15"/>
    <mergeCell ref="AO14:AP15"/>
    <mergeCell ref="AZ16:BA17"/>
    <mergeCell ref="BB16:BB17"/>
    <mergeCell ref="BF10:BF11"/>
    <mergeCell ref="AU10:AV11"/>
    <mergeCell ref="AW10:AY11"/>
    <mergeCell ref="BF12:BF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U12:AV13"/>
    <mergeCell ref="AW12:AY13"/>
    <mergeCell ref="AZ12:BA13"/>
    <mergeCell ref="BB12:BB13"/>
    <mergeCell ref="BD12:BD13"/>
    <mergeCell ref="BE12:BE13"/>
    <mergeCell ref="AG12:AH13"/>
    <mergeCell ref="AJ12:AK13"/>
    <mergeCell ref="AL12:AM13"/>
    <mergeCell ref="AO12:AP13"/>
    <mergeCell ref="AQ12:AR13"/>
    <mergeCell ref="B12:B13"/>
    <mergeCell ref="C12:G13"/>
    <mergeCell ref="H12:I13"/>
    <mergeCell ref="K12:L13"/>
    <mergeCell ref="M12:N13"/>
    <mergeCell ref="AL10:AM11"/>
    <mergeCell ref="AO10:AP11"/>
    <mergeCell ref="AQ10:AR11"/>
    <mergeCell ref="AS10:AT11"/>
    <mergeCell ref="W10:X11"/>
    <mergeCell ref="Z10:AA11"/>
    <mergeCell ref="AB10:AC11"/>
    <mergeCell ref="AE10:AF11"/>
    <mergeCell ref="AG10:AH11"/>
    <mergeCell ref="AJ10:AK11"/>
    <mergeCell ref="W12:X13"/>
    <mergeCell ref="Z12:AA13"/>
    <mergeCell ref="AB12:AC13"/>
    <mergeCell ref="AE12:AF13"/>
    <mergeCell ref="AS12:AT13"/>
    <mergeCell ref="P12:Q13"/>
    <mergeCell ref="R12:V13"/>
    <mergeCell ref="BF8:BF9"/>
    <mergeCell ref="B10:B11"/>
    <mergeCell ref="C10:G11"/>
    <mergeCell ref="H10:I11"/>
    <mergeCell ref="K10:L11"/>
    <mergeCell ref="M10:Q11"/>
    <mergeCell ref="R10:S11"/>
    <mergeCell ref="U10:V11"/>
    <mergeCell ref="AQ8:AR9"/>
    <mergeCell ref="AS8:AT9"/>
    <mergeCell ref="AU8:AV9"/>
    <mergeCell ref="AW8:AY9"/>
    <mergeCell ref="AZ8:BA9"/>
    <mergeCell ref="BB8:BB9"/>
    <mergeCell ref="AB8:AC9"/>
    <mergeCell ref="AE8:AF9"/>
    <mergeCell ref="AG8:AH9"/>
    <mergeCell ref="AJ8:AK9"/>
    <mergeCell ref="AL8:AM9"/>
    <mergeCell ref="AO8:AP9"/>
    <mergeCell ref="AZ10:BA11"/>
    <mergeCell ref="BB10:BB11"/>
    <mergeCell ref="BD10:BD11"/>
    <mergeCell ref="BE10:BE11"/>
    <mergeCell ref="BF5:BF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U5:AV7"/>
    <mergeCell ref="AW5:AY7"/>
    <mergeCell ref="AZ5:BA7"/>
    <mergeCell ref="BB5:BB7"/>
    <mergeCell ref="BD5:BD7"/>
    <mergeCell ref="BE5:BE7"/>
    <mergeCell ref="W5:AA7"/>
    <mergeCell ref="AB5:AF7"/>
    <mergeCell ref="AG5:AK7"/>
    <mergeCell ref="AL5:AP7"/>
    <mergeCell ref="AQ5:AR7"/>
    <mergeCell ref="AS5:AT7"/>
    <mergeCell ref="BD8:BD9"/>
    <mergeCell ref="BE8:BE9"/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</mergeCells>
  <phoneticPr fontId="1"/>
  <conditionalFormatting sqref="M12:N17 R14:S17 W16:X17 AB20:AC21 AG20:AH21 AB8:AB14 H10:I17 R8:S11 W8:X13 AL8:AM19 AC8:AC13 M8 H20:I21 W20:X21 R20:S21 M20:N21">
    <cfRule type="expression" dxfId="923" priority="307" stopIfTrue="1">
      <formula>H8&gt;K8</formula>
    </cfRule>
    <cfRule type="expression" dxfId="922" priority="308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921" priority="305" stopIfTrue="1">
      <formula>H8=K8</formula>
    </cfRule>
    <cfRule type="expression" dxfId="920" priority="306" stopIfTrue="1">
      <formula>H8&lt;K8</formula>
    </cfRule>
  </conditionalFormatting>
  <conditionalFormatting sqref="O45:Q56 O57 O59:Q66">
    <cfRule type="expression" dxfId="919" priority="303" stopIfTrue="1">
      <formula>O45&gt;S45</formula>
    </cfRule>
    <cfRule type="expression" dxfId="918" priority="304" stopIfTrue="1">
      <formula>O45=S45</formula>
    </cfRule>
  </conditionalFormatting>
  <conditionalFormatting sqref="S45:U56 S57 S59:U66">
    <cfRule type="expression" dxfId="917" priority="301" stopIfTrue="1">
      <formula>S45&gt;O45</formula>
    </cfRule>
    <cfRule type="expression" dxfId="916" priority="302" stopIfTrue="1">
      <formula>S45=O45</formula>
    </cfRule>
  </conditionalFormatting>
  <conditionalFormatting sqref="C8:E17 C20:E21">
    <cfRule type="expression" dxfId="915" priority="298" stopIfTrue="1">
      <formula>AZ8=1</formula>
    </cfRule>
    <cfRule type="expression" dxfId="914" priority="299" stopIfTrue="1">
      <formula>AZ8=2</formula>
    </cfRule>
    <cfRule type="expression" dxfId="913" priority="300" stopIfTrue="1">
      <formula>AZ8=3</formula>
    </cfRule>
  </conditionalFormatting>
  <conditionalFormatting sqref="F8:G17 F20:G21">
    <cfRule type="expression" dxfId="912" priority="295" stopIfTrue="1">
      <formula>#REF!=1</formula>
    </cfRule>
    <cfRule type="expression" dxfId="911" priority="296" stopIfTrue="1">
      <formula>#REF!=2</formula>
    </cfRule>
    <cfRule type="expression" dxfId="910" priority="297" stopIfTrue="1">
      <formula>#REF!=3</formula>
    </cfRule>
  </conditionalFormatting>
  <conditionalFormatting sqref="E23 E27 E25">
    <cfRule type="expression" dxfId="909" priority="294" stopIfTrue="1">
      <formula>E23=FALSE</formula>
    </cfRule>
  </conditionalFormatting>
  <conditionalFormatting sqref="AZ8 AZ20 AZ10 AZ12 AZ16 AZ14">
    <cfRule type="expression" dxfId="908" priority="291" stopIfTrue="1">
      <formula>$AZ$8=1</formula>
    </cfRule>
    <cfRule type="expression" dxfId="907" priority="292" stopIfTrue="1">
      <formula>$AZ$8=2</formula>
    </cfRule>
    <cfRule type="expression" dxfId="906" priority="293" stopIfTrue="1">
      <formula>$AZ$8=3</formula>
    </cfRule>
  </conditionalFormatting>
  <conditionalFormatting sqref="AZ10">
    <cfRule type="expression" dxfId="905" priority="288" stopIfTrue="1">
      <formula>$AZ$10=1</formula>
    </cfRule>
    <cfRule type="expression" dxfId="904" priority="289" stopIfTrue="1">
      <formula>$AZ$10=2</formula>
    </cfRule>
    <cfRule type="expression" dxfId="903" priority="290" stopIfTrue="1">
      <formula>$AZ$10=3</formula>
    </cfRule>
  </conditionalFormatting>
  <conditionalFormatting sqref="AZ12">
    <cfRule type="expression" dxfId="902" priority="285" stopIfTrue="1">
      <formula>$AZ$12=1</formula>
    </cfRule>
    <cfRule type="expression" dxfId="901" priority="286" stopIfTrue="1">
      <formula>$AZ$12=2</formula>
    </cfRule>
    <cfRule type="expression" dxfId="900" priority="287" stopIfTrue="1">
      <formula>$AZ$12=3</formula>
    </cfRule>
  </conditionalFormatting>
  <conditionalFormatting sqref="AZ14">
    <cfRule type="expression" dxfId="899" priority="282" stopIfTrue="1">
      <formula>$AZ$14=1</formula>
    </cfRule>
    <cfRule type="expression" dxfId="898" priority="283" stopIfTrue="1">
      <formula>$AZ$14=2</formula>
    </cfRule>
    <cfRule type="expression" dxfId="897" priority="284" stopIfTrue="1">
      <formula>$AZ$14=3</formula>
    </cfRule>
  </conditionalFormatting>
  <conditionalFormatting sqref="AZ20">
    <cfRule type="expression" dxfId="896" priority="279" stopIfTrue="1">
      <formula>$AZ$20=1</formula>
    </cfRule>
    <cfRule type="expression" dxfId="895" priority="280" stopIfTrue="1">
      <formula>$AZ$20=2</formula>
    </cfRule>
    <cfRule type="expression" dxfId="894" priority="281" stopIfTrue="1">
      <formula>$AZ$20=3</formula>
    </cfRule>
  </conditionalFormatting>
  <conditionalFormatting sqref="AP29:AP30">
    <cfRule type="expression" dxfId="893" priority="278" stopIfTrue="1">
      <formula>$K$29=FALSE</formula>
    </cfRule>
  </conditionalFormatting>
  <conditionalFormatting sqref="AP29:AP30">
    <cfRule type="expression" dxfId="892" priority="277" stopIfTrue="1">
      <formula>$AO$29=FALSE</formula>
    </cfRule>
  </conditionalFormatting>
  <conditionalFormatting sqref="AZ8 AZ10 AZ12 AZ16 AZ14">
    <cfRule type="expression" dxfId="891" priority="274" stopIfTrue="1">
      <formula>$AZ$16=1</formula>
    </cfRule>
    <cfRule type="expression" dxfId="890" priority="275" stopIfTrue="1">
      <formula>$AZ$16=2</formula>
    </cfRule>
    <cfRule type="expression" dxfId="889" priority="276" stopIfTrue="1">
      <formula>$AZ$16=3</formula>
    </cfRule>
  </conditionalFormatting>
  <conditionalFormatting sqref="C16:E17">
    <cfRule type="expression" dxfId="888" priority="271" stopIfTrue="1">
      <formula>AZ16=1</formula>
    </cfRule>
    <cfRule type="expression" dxfId="887" priority="272" stopIfTrue="1">
      <formula>AZ16=2</formula>
    </cfRule>
    <cfRule type="expression" dxfId="886" priority="273" stopIfTrue="1">
      <formula>AZ16=3</formula>
    </cfRule>
  </conditionalFormatting>
  <conditionalFormatting sqref="AZ8 AZ20 AZ10 AZ12 AZ16 AZ14">
    <cfRule type="expression" dxfId="885" priority="268" stopIfTrue="1">
      <formula>$BA$8=1</formula>
    </cfRule>
    <cfRule type="expression" dxfId="884" priority="269" stopIfTrue="1">
      <formula>$BA$8=2</formula>
    </cfRule>
    <cfRule type="expression" dxfId="883" priority="270" stopIfTrue="1">
      <formula>$BA$8=3</formula>
    </cfRule>
  </conditionalFormatting>
  <conditionalFormatting sqref="AZ10">
    <cfRule type="expression" dxfId="882" priority="265" stopIfTrue="1">
      <formula>$BA$10=1</formula>
    </cfRule>
    <cfRule type="expression" dxfId="881" priority="266" stopIfTrue="1">
      <formula>$BA$10=2</formula>
    </cfRule>
    <cfRule type="expression" dxfId="880" priority="267" stopIfTrue="1">
      <formula>$BA$10=3</formula>
    </cfRule>
  </conditionalFormatting>
  <conditionalFormatting sqref="AZ12">
    <cfRule type="expression" dxfId="879" priority="262" stopIfTrue="1">
      <formula>$BA$12=1</formula>
    </cfRule>
    <cfRule type="expression" dxfId="878" priority="263" stopIfTrue="1">
      <formula>$BA$12=2</formula>
    </cfRule>
    <cfRule type="expression" dxfId="877" priority="264" stopIfTrue="1">
      <formula>$BA$12=3</formula>
    </cfRule>
  </conditionalFormatting>
  <conditionalFormatting sqref="AZ14">
    <cfRule type="expression" dxfId="876" priority="259" stopIfTrue="1">
      <formula>$BA$14=1</formula>
    </cfRule>
    <cfRule type="expression" dxfId="875" priority="260" stopIfTrue="1">
      <formula>$BA$14=2</formula>
    </cfRule>
    <cfRule type="expression" dxfId="874" priority="261" stopIfTrue="1">
      <formula>$BA$14=3</formula>
    </cfRule>
  </conditionalFormatting>
  <conditionalFormatting sqref="AZ20">
    <cfRule type="expression" dxfId="873" priority="256" stopIfTrue="1">
      <formula>$BA$20=1</formula>
    </cfRule>
    <cfRule type="expression" dxfId="872" priority="257" stopIfTrue="1">
      <formula>$BA$20=2</formula>
    </cfRule>
    <cfRule type="expression" dxfId="871" priority="258" stopIfTrue="1">
      <formula>$BA$20=3</formula>
    </cfRule>
  </conditionalFormatting>
  <conditionalFormatting sqref="AZ8 AZ10 AZ12 AZ16 AZ14">
    <cfRule type="expression" dxfId="870" priority="253" stopIfTrue="1">
      <formula>$BA$16=1</formula>
    </cfRule>
    <cfRule type="expression" dxfId="869" priority="254" stopIfTrue="1">
      <formula>$BA$16=2</formula>
    </cfRule>
    <cfRule type="expression" dxfId="868" priority="255" stopIfTrue="1">
      <formula>$BA$16=3</formula>
    </cfRule>
  </conditionalFormatting>
  <conditionalFormatting sqref="AO16:AP17">
    <cfRule type="expression" dxfId="867" priority="251" stopIfTrue="1">
      <formula>AL16=AO16</formula>
    </cfRule>
    <cfRule type="expression" dxfId="866" priority="252" stopIfTrue="1">
      <formula>AL16&lt;AO16</formula>
    </cfRule>
  </conditionalFormatting>
  <conditionalFormatting sqref="AO18:AP19">
    <cfRule type="expression" dxfId="865" priority="249" stopIfTrue="1">
      <formula>AL18=AO18</formula>
    </cfRule>
    <cfRule type="expression" dxfId="864" priority="250" stopIfTrue="1">
      <formula>AL18&lt;AO18</formula>
    </cfRule>
  </conditionalFormatting>
  <conditionalFormatting sqref="AP27:AR27">
    <cfRule type="expression" dxfId="863" priority="248" stopIfTrue="1">
      <formula>$BJ$2=2006</formula>
    </cfRule>
  </conditionalFormatting>
  <conditionalFormatting sqref="AZ20 AZ8 AZ10 AZ12 AZ14 AZ16">
    <cfRule type="expression" dxfId="862" priority="246" stopIfTrue="1">
      <formula>AZ8=1</formula>
    </cfRule>
    <cfRule type="expression" dxfId="861" priority="247" stopIfTrue="1">
      <formula>AZ8=2</formula>
    </cfRule>
  </conditionalFormatting>
  <conditionalFormatting sqref="B5">
    <cfRule type="expression" dxfId="860" priority="244" stopIfTrue="1">
      <formula>B5&gt;E5</formula>
    </cfRule>
    <cfRule type="expression" dxfId="859" priority="245" stopIfTrue="1">
      <formula>B5=E5</formula>
    </cfRule>
  </conditionalFormatting>
  <conditionalFormatting sqref="B23">
    <cfRule type="expression" dxfId="858" priority="242" stopIfTrue="1">
      <formula>B23&gt;E23</formula>
    </cfRule>
    <cfRule type="expression" dxfId="857" priority="243" stopIfTrue="1">
      <formula>B23=E23</formula>
    </cfRule>
  </conditionalFormatting>
  <conditionalFormatting sqref="M12:N17 R14:S17 W16:X17 AB20:AC21 AG20:AH21 AB8:AB14 H10:I17 R8:S11 W8:X13 AL8:AM19 AC8:AC13 M8 H20:I21 W20:X21 R20:S21 M20:N21">
    <cfRule type="expression" dxfId="856" priority="240" stopIfTrue="1">
      <formula>H8&gt;K8</formula>
    </cfRule>
    <cfRule type="expression" dxfId="855" priority="241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854" priority="238" stopIfTrue="1">
      <formula>H8=K8</formula>
    </cfRule>
    <cfRule type="expression" dxfId="853" priority="239" stopIfTrue="1">
      <formula>H8&lt;K8</formula>
    </cfRule>
  </conditionalFormatting>
  <conditionalFormatting sqref="O43:Q56">
    <cfRule type="expression" dxfId="852" priority="236" stopIfTrue="1">
      <formula>O43&gt;S43</formula>
    </cfRule>
    <cfRule type="expression" dxfId="851" priority="237" stopIfTrue="1">
      <formula>O43=S43</formula>
    </cfRule>
  </conditionalFormatting>
  <conditionalFormatting sqref="S43:U56">
    <cfRule type="expression" dxfId="850" priority="234" stopIfTrue="1">
      <formula>S43&gt;O43</formula>
    </cfRule>
    <cfRule type="expression" dxfId="849" priority="235" stopIfTrue="1">
      <formula>S43=O43</formula>
    </cfRule>
  </conditionalFormatting>
  <conditionalFormatting sqref="C8:E17 C20:E21">
    <cfRule type="expression" dxfId="848" priority="231" stopIfTrue="1">
      <formula>AZ8=1</formula>
    </cfRule>
    <cfRule type="expression" dxfId="847" priority="232" stopIfTrue="1">
      <formula>AZ8=2</formula>
    </cfRule>
    <cfRule type="expression" dxfId="846" priority="233" stopIfTrue="1">
      <formula>AZ8=3</formula>
    </cfRule>
  </conditionalFormatting>
  <conditionalFormatting sqref="F8:G17 F20:G21">
    <cfRule type="expression" dxfId="845" priority="228" stopIfTrue="1">
      <formula>#REF!=1</formula>
    </cfRule>
    <cfRule type="expression" dxfId="844" priority="229" stopIfTrue="1">
      <formula>#REF!=2</formula>
    </cfRule>
    <cfRule type="expression" dxfId="843" priority="230" stopIfTrue="1">
      <formula>#REF!=3</formula>
    </cfRule>
  </conditionalFormatting>
  <conditionalFormatting sqref="E23 E27 E25">
    <cfRule type="expression" dxfId="842" priority="227" stopIfTrue="1">
      <formula>E23=FALSE</formula>
    </cfRule>
  </conditionalFormatting>
  <conditionalFormatting sqref="AZ8">
    <cfRule type="expression" dxfId="841" priority="224" stopIfTrue="1">
      <formula>$AZ$8=1</formula>
    </cfRule>
    <cfRule type="expression" dxfId="840" priority="225" stopIfTrue="1">
      <formula>$AZ$8=2</formula>
    </cfRule>
    <cfRule type="expression" dxfId="839" priority="226" stopIfTrue="1">
      <formula>$AZ$8=3</formula>
    </cfRule>
  </conditionalFormatting>
  <conditionalFormatting sqref="AZ10">
    <cfRule type="expression" dxfId="838" priority="221" stopIfTrue="1">
      <formula>$AZ$10=1</formula>
    </cfRule>
    <cfRule type="expression" dxfId="837" priority="222" stopIfTrue="1">
      <formula>$AZ$10=2</formula>
    </cfRule>
    <cfRule type="expression" dxfId="836" priority="223" stopIfTrue="1">
      <formula>$AZ$10=3</formula>
    </cfRule>
  </conditionalFormatting>
  <conditionalFormatting sqref="AZ12">
    <cfRule type="expression" dxfId="835" priority="218" stopIfTrue="1">
      <formula>$AZ$12=1</formula>
    </cfRule>
    <cfRule type="expression" dxfId="834" priority="219" stopIfTrue="1">
      <formula>$AZ$12=2</formula>
    </cfRule>
    <cfRule type="expression" dxfId="833" priority="220" stopIfTrue="1">
      <formula>$AZ$12=3</formula>
    </cfRule>
  </conditionalFormatting>
  <conditionalFormatting sqref="AZ14">
    <cfRule type="expression" dxfId="832" priority="215" stopIfTrue="1">
      <formula>$AZ$14=1</formula>
    </cfRule>
    <cfRule type="expression" dxfId="831" priority="216" stopIfTrue="1">
      <formula>$AZ$14=2</formula>
    </cfRule>
    <cfRule type="expression" dxfId="830" priority="217" stopIfTrue="1">
      <formula>$AZ$14=3</formula>
    </cfRule>
  </conditionalFormatting>
  <conditionalFormatting sqref="AZ20">
    <cfRule type="expression" dxfId="829" priority="212" stopIfTrue="1">
      <formula>$AZ$20=1</formula>
    </cfRule>
    <cfRule type="expression" dxfId="828" priority="213" stopIfTrue="1">
      <formula>$AZ$20=2</formula>
    </cfRule>
    <cfRule type="expression" dxfId="827" priority="214" stopIfTrue="1">
      <formula>$AZ$20=3</formula>
    </cfRule>
  </conditionalFormatting>
  <conditionalFormatting sqref="AP29:AP30">
    <cfRule type="expression" dxfId="826" priority="211" stopIfTrue="1">
      <formula>$AO$29=FALSE</formula>
    </cfRule>
  </conditionalFormatting>
  <conditionalFormatting sqref="AZ16">
    <cfRule type="expression" dxfId="825" priority="208" stopIfTrue="1">
      <formula>$AZ$16=1</formula>
    </cfRule>
    <cfRule type="expression" dxfId="824" priority="209" stopIfTrue="1">
      <formula>$AZ$16=2</formula>
    </cfRule>
    <cfRule type="expression" dxfId="823" priority="210" stopIfTrue="1">
      <formula>$AZ$16=3</formula>
    </cfRule>
  </conditionalFormatting>
  <conditionalFormatting sqref="C16:E17">
    <cfRule type="expression" dxfId="822" priority="205" stopIfTrue="1">
      <formula>AZ16=1</formula>
    </cfRule>
    <cfRule type="expression" dxfId="821" priority="206" stopIfTrue="1">
      <formula>AZ16=2</formula>
    </cfRule>
    <cfRule type="expression" dxfId="820" priority="207" stopIfTrue="1">
      <formula>AZ16=3</formula>
    </cfRule>
  </conditionalFormatting>
  <conditionalFormatting sqref="AZ8">
    <cfRule type="expression" dxfId="819" priority="202" stopIfTrue="1">
      <formula>$BA$8=1</formula>
    </cfRule>
    <cfRule type="expression" dxfId="818" priority="203" stopIfTrue="1">
      <formula>$BA$8=2</formula>
    </cfRule>
    <cfRule type="expression" dxfId="817" priority="204" stopIfTrue="1">
      <formula>$BA$8=3</formula>
    </cfRule>
  </conditionalFormatting>
  <conditionalFormatting sqref="AZ10">
    <cfRule type="expression" dxfId="816" priority="199" stopIfTrue="1">
      <formula>$BA$10=1</formula>
    </cfRule>
    <cfRule type="expression" dxfId="815" priority="200" stopIfTrue="1">
      <formula>$BA$10=2</formula>
    </cfRule>
    <cfRule type="expression" dxfId="814" priority="201" stopIfTrue="1">
      <formula>$BA$10=3</formula>
    </cfRule>
  </conditionalFormatting>
  <conditionalFormatting sqref="AZ12">
    <cfRule type="expression" dxfId="813" priority="196" stopIfTrue="1">
      <formula>$BA$12=1</formula>
    </cfRule>
    <cfRule type="expression" dxfId="812" priority="197" stopIfTrue="1">
      <formula>$BA$12=2</formula>
    </cfRule>
    <cfRule type="expression" dxfId="811" priority="198" stopIfTrue="1">
      <formula>$BA$12=3</formula>
    </cfRule>
  </conditionalFormatting>
  <conditionalFormatting sqref="AZ14">
    <cfRule type="expression" dxfId="810" priority="193" stopIfTrue="1">
      <formula>$BA$14=1</formula>
    </cfRule>
    <cfRule type="expression" dxfId="809" priority="194" stopIfTrue="1">
      <formula>$BA$14=2</formula>
    </cfRule>
    <cfRule type="expression" dxfId="808" priority="195" stopIfTrue="1">
      <formula>$BA$14=3</formula>
    </cfRule>
  </conditionalFormatting>
  <conditionalFormatting sqref="AZ20">
    <cfRule type="expression" dxfId="807" priority="190" stopIfTrue="1">
      <formula>$BA$20=1</formula>
    </cfRule>
    <cfRule type="expression" dxfId="806" priority="191" stopIfTrue="1">
      <formula>$BA$20=2</formula>
    </cfRule>
    <cfRule type="expression" dxfId="805" priority="192" stopIfTrue="1">
      <formula>$BA$20=3</formula>
    </cfRule>
  </conditionalFormatting>
  <conditionalFormatting sqref="AZ16">
    <cfRule type="expression" dxfId="804" priority="187" stopIfTrue="1">
      <formula>$BA$16=1</formula>
    </cfRule>
    <cfRule type="expression" dxfId="803" priority="188" stopIfTrue="1">
      <formula>$BA$16=2</formula>
    </cfRule>
    <cfRule type="expression" dxfId="802" priority="189" stopIfTrue="1">
      <formula>$BA$16=3</formula>
    </cfRule>
  </conditionalFormatting>
  <conditionalFormatting sqref="AO16:AP17">
    <cfRule type="expression" dxfId="801" priority="185" stopIfTrue="1">
      <formula>AL16=AO16</formula>
    </cfRule>
    <cfRule type="expression" dxfId="800" priority="186" stopIfTrue="1">
      <formula>AL16&lt;AO16</formula>
    </cfRule>
  </conditionalFormatting>
  <conditionalFormatting sqref="AO18:AP19">
    <cfRule type="expression" dxfId="799" priority="183" stopIfTrue="1">
      <formula>AL18=AO18</formula>
    </cfRule>
    <cfRule type="expression" dxfId="798" priority="184" stopIfTrue="1">
      <formula>AL18&lt;AO18</formula>
    </cfRule>
  </conditionalFormatting>
  <conditionalFormatting sqref="AP27:AR27">
    <cfRule type="expression" dxfId="797" priority="182" stopIfTrue="1">
      <formula>$BJ$2=2006</formula>
    </cfRule>
  </conditionalFormatting>
  <conditionalFormatting sqref="AZ8 AZ20 AZ10 AZ12 AZ14 AZ16">
    <cfRule type="expression" dxfId="796" priority="180" stopIfTrue="1">
      <formula>AZ8=1</formula>
    </cfRule>
    <cfRule type="expression" dxfId="795" priority="181" stopIfTrue="1">
      <formula>AZ8=2</formula>
    </cfRule>
  </conditionalFormatting>
  <conditionalFormatting sqref="B5">
    <cfRule type="expression" dxfId="794" priority="178" stopIfTrue="1">
      <formula>B5&gt;E5</formula>
    </cfRule>
    <cfRule type="expression" dxfId="793" priority="179" stopIfTrue="1">
      <formula>B5=E5</formula>
    </cfRule>
  </conditionalFormatting>
  <conditionalFormatting sqref="B23">
    <cfRule type="expression" dxfId="792" priority="176" stopIfTrue="1">
      <formula>B23&gt;E23</formula>
    </cfRule>
    <cfRule type="expression" dxfId="791" priority="177" stopIfTrue="1">
      <formula>B23=E23</formula>
    </cfRule>
  </conditionalFormatting>
  <conditionalFormatting sqref="AZ8">
    <cfRule type="expression" dxfId="790" priority="173" stopIfTrue="1">
      <formula>$AZ$8=1</formula>
    </cfRule>
    <cfRule type="expression" dxfId="789" priority="174" stopIfTrue="1">
      <formula>$AZ$8=2</formula>
    </cfRule>
    <cfRule type="expression" dxfId="788" priority="175" stopIfTrue="1">
      <formula>$AZ$8=3</formula>
    </cfRule>
  </conditionalFormatting>
  <conditionalFormatting sqref="AZ8">
    <cfRule type="expression" dxfId="787" priority="170" stopIfTrue="1">
      <formula>$AZ$16=1</formula>
    </cfRule>
    <cfRule type="expression" dxfId="786" priority="171" stopIfTrue="1">
      <formula>$AZ$16=2</formula>
    </cfRule>
    <cfRule type="expression" dxfId="785" priority="172" stopIfTrue="1">
      <formula>$AZ$16=3</formula>
    </cfRule>
  </conditionalFormatting>
  <conditionalFormatting sqref="AZ8">
    <cfRule type="expression" dxfId="784" priority="167" stopIfTrue="1">
      <formula>$BA$8=1</formula>
    </cfRule>
    <cfRule type="expression" dxfId="783" priority="168" stopIfTrue="1">
      <formula>$BA$8=2</formula>
    </cfRule>
    <cfRule type="expression" dxfId="782" priority="169" stopIfTrue="1">
      <formula>$BA$8=3</formula>
    </cfRule>
  </conditionalFormatting>
  <conditionalFormatting sqref="AZ8">
    <cfRule type="expression" dxfId="781" priority="164" stopIfTrue="1">
      <formula>$BA$16=1</formula>
    </cfRule>
    <cfRule type="expression" dxfId="780" priority="165" stopIfTrue="1">
      <formula>$BA$16=2</formula>
    </cfRule>
    <cfRule type="expression" dxfId="779" priority="166" stopIfTrue="1">
      <formula>$BA$16=3</formula>
    </cfRule>
  </conditionalFormatting>
  <conditionalFormatting sqref="AZ8 AZ10 AZ12 AZ14 AZ16">
    <cfRule type="expression" dxfId="778" priority="162" stopIfTrue="1">
      <formula>AZ8=1</formula>
    </cfRule>
    <cfRule type="expression" dxfId="777" priority="163" stopIfTrue="1">
      <formula>AZ8=2</formula>
    </cfRule>
  </conditionalFormatting>
  <conditionalFormatting sqref="AZ10">
    <cfRule type="expression" dxfId="776" priority="159" stopIfTrue="1">
      <formula>$AZ$8=1</formula>
    </cfRule>
    <cfRule type="expression" dxfId="775" priority="160" stopIfTrue="1">
      <formula>$AZ$8=2</formula>
    </cfRule>
    <cfRule type="expression" dxfId="774" priority="161" stopIfTrue="1">
      <formula>$AZ$8=3</formula>
    </cfRule>
  </conditionalFormatting>
  <conditionalFormatting sqref="AZ10">
    <cfRule type="expression" dxfId="773" priority="156" stopIfTrue="1">
      <formula>$AZ$16=1</formula>
    </cfRule>
    <cfRule type="expression" dxfId="772" priority="157" stopIfTrue="1">
      <formula>$AZ$16=2</formula>
    </cfRule>
    <cfRule type="expression" dxfId="771" priority="158" stopIfTrue="1">
      <formula>$AZ$16=3</formula>
    </cfRule>
  </conditionalFormatting>
  <conditionalFormatting sqref="AZ10">
    <cfRule type="expression" dxfId="770" priority="153" stopIfTrue="1">
      <formula>$BA$8=1</formula>
    </cfRule>
    <cfRule type="expression" dxfId="769" priority="154" stopIfTrue="1">
      <formula>$BA$8=2</formula>
    </cfRule>
    <cfRule type="expression" dxfId="768" priority="155" stopIfTrue="1">
      <formula>$BA$8=3</formula>
    </cfRule>
  </conditionalFormatting>
  <conditionalFormatting sqref="AZ10">
    <cfRule type="expression" dxfId="767" priority="150" stopIfTrue="1">
      <formula>$BA$16=1</formula>
    </cfRule>
    <cfRule type="expression" dxfId="766" priority="151" stopIfTrue="1">
      <formula>$BA$16=2</formula>
    </cfRule>
    <cfRule type="expression" dxfId="765" priority="152" stopIfTrue="1">
      <formula>$BA$16=3</formula>
    </cfRule>
  </conditionalFormatting>
  <conditionalFormatting sqref="AZ10">
    <cfRule type="expression" dxfId="764" priority="148" stopIfTrue="1">
      <formula>AZ10=1</formula>
    </cfRule>
    <cfRule type="expression" dxfId="763" priority="149" stopIfTrue="1">
      <formula>AZ10=2</formula>
    </cfRule>
  </conditionalFormatting>
  <conditionalFormatting sqref="AZ12">
    <cfRule type="expression" dxfId="762" priority="145" stopIfTrue="1">
      <formula>$AZ$8=1</formula>
    </cfRule>
    <cfRule type="expression" dxfId="761" priority="146" stopIfTrue="1">
      <formula>$AZ$8=2</formula>
    </cfRule>
    <cfRule type="expression" dxfId="760" priority="147" stopIfTrue="1">
      <formula>$AZ$8=3</formula>
    </cfRule>
  </conditionalFormatting>
  <conditionalFormatting sqref="AZ12">
    <cfRule type="expression" dxfId="759" priority="142" stopIfTrue="1">
      <formula>$AZ$16=1</formula>
    </cfRule>
    <cfRule type="expression" dxfId="758" priority="143" stopIfTrue="1">
      <formula>$AZ$16=2</formula>
    </cfRule>
    <cfRule type="expression" dxfId="757" priority="144" stopIfTrue="1">
      <formula>$AZ$16=3</formula>
    </cfRule>
  </conditionalFormatting>
  <conditionalFormatting sqref="AZ12">
    <cfRule type="expression" dxfId="756" priority="139" stopIfTrue="1">
      <formula>$BA$8=1</formula>
    </cfRule>
    <cfRule type="expression" dxfId="755" priority="140" stopIfTrue="1">
      <formula>$BA$8=2</formula>
    </cfRule>
    <cfRule type="expression" dxfId="754" priority="141" stopIfTrue="1">
      <formula>$BA$8=3</formula>
    </cfRule>
  </conditionalFormatting>
  <conditionalFormatting sqref="AZ12">
    <cfRule type="expression" dxfId="753" priority="136" stopIfTrue="1">
      <formula>$BA$16=1</formula>
    </cfRule>
    <cfRule type="expression" dxfId="752" priority="137" stopIfTrue="1">
      <formula>$BA$16=2</formula>
    </cfRule>
    <cfRule type="expression" dxfId="751" priority="138" stopIfTrue="1">
      <formula>$BA$16=3</formula>
    </cfRule>
  </conditionalFormatting>
  <conditionalFormatting sqref="AZ12">
    <cfRule type="expression" dxfId="750" priority="134" stopIfTrue="1">
      <formula>AZ12=1</formula>
    </cfRule>
    <cfRule type="expression" dxfId="749" priority="135" stopIfTrue="1">
      <formula>AZ12=2</formula>
    </cfRule>
  </conditionalFormatting>
  <conditionalFormatting sqref="AZ14">
    <cfRule type="expression" dxfId="748" priority="131" stopIfTrue="1">
      <formula>$AZ$8=1</formula>
    </cfRule>
    <cfRule type="expression" dxfId="747" priority="132" stopIfTrue="1">
      <formula>$AZ$8=2</formula>
    </cfRule>
    <cfRule type="expression" dxfId="746" priority="133" stopIfTrue="1">
      <formula>$AZ$8=3</formula>
    </cfRule>
  </conditionalFormatting>
  <conditionalFormatting sqref="AZ14">
    <cfRule type="expression" dxfId="745" priority="128" stopIfTrue="1">
      <formula>$AZ$16=1</formula>
    </cfRule>
    <cfRule type="expression" dxfId="744" priority="129" stopIfTrue="1">
      <formula>$AZ$16=2</formula>
    </cfRule>
    <cfRule type="expression" dxfId="743" priority="130" stopIfTrue="1">
      <formula>$AZ$16=3</formula>
    </cfRule>
  </conditionalFormatting>
  <conditionalFormatting sqref="AZ14">
    <cfRule type="expression" dxfId="742" priority="125" stopIfTrue="1">
      <formula>$BA$8=1</formula>
    </cfRule>
    <cfRule type="expression" dxfId="741" priority="126" stopIfTrue="1">
      <formula>$BA$8=2</formula>
    </cfRule>
    <cfRule type="expression" dxfId="740" priority="127" stopIfTrue="1">
      <formula>$BA$8=3</formula>
    </cfRule>
  </conditionalFormatting>
  <conditionalFormatting sqref="AZ14">
    <cfRule type="expression" dxfId="739" priority="122" stopIfTrue="1">
      <formula>$BA$16=1</formula>
    </cfRule>
    <cfRule type="expression" dxfId="738" priority="123" stopIfTrue="1">
      <formula>$BA$16=2</formula>
    </cfRule>
    <cfRule type="expression" dxfId="737" priority="124" stopIfTrue="1">
      <formula>$BA$16=3</formula>
    </cfRule>
  </conditionalFormatting>
  <conditionalFormatting sqref="AZ14">
    <cfRule type="expression" dxfId="736" priority="120" stopIfTrue="1">
      <formula>AZ14=1</formula>
    </cfRule>
    <cfRule type="expression" dxfId="735" priority="121" stopIfTrue="1">
      <formula>AZ14=2</formula>
    </cfRule>
  </conditionalFormatting>
  <conditionalFormatting sqref="AZ16">
    <cfRule type="expression" dxfId="734" priority="117" stopIfTrue="1">
      <formula>$AZ$8=1</formula>
    </cfRule>
    <cfRule type="expression" dxfId="733" priority="118" stopIfTrue="1">
      <formula>$AZ$8=2</formula>
    </cfRule>
    <cfRule type="expression" dxfId="732" priority="119" stopIfTrue="1">
      <formula>$AZ$8=3</formula>
    </cfRule>
  </conditionalFormatting>
  <conditionalFormatting sqref="AZ16">
    <cfRule type="expression" dxfId="731" priority="114" stopIfTrue="1">
      <formula>$AZ$16=1</formula>
    </cfRule>
    <cfRule type="expression" dxfId="730" priority="115" stopIfTrue="1">
      <formula>$AZ$16=2</formula>
    </cfRule>
    <cfRule type="expression" dxfId="729" priority="116" stopIfTrue="1">
      <formula>$AZ$16=3</formula>
    </cfRule>
  </conditionalFormatting>
  <conditionalFormatting sqref="AZ16">
    <cfRule type="expression" dxfId="728" priority="111" stopIfTrue="1">
      <formula>$BA$8=1</formula>
    </cfRule>
    <cfRule type="expression" dxfId="727" priority="112" stopIfTrue="1">
      <formula>$BA$8=2</formula>
    </cfRule>
    <cfRule type="expression" dxfId="726" priority="113" stopIfTrue="1">
      <formula>$BA$8=3</formula>
    </cfRule>
  </conditionalFormatting>
  <conditionalFormatting sqref="AZ16">
    <cfRule type="expression" dxfId="725" priority="108" stopIfTrue="1">
      <formula>$BA$16=1</formula>
    </cfRule>
    <cfRule type="expression" dxfId="724" priority="109" stopIfTrue="1">
      <formula>$BA$16=2</formula>
    </cfRule>
    <cfRule type="expression" dxfId="723" priority="110" stopIfTrue="1">
      <formula>$BA$16=3</formula>
    </cfRule>
  </conditionalFormatting>
  <conditionalFormatting sqref="AZ16">
    <cfRule type="expression" dxfId="722" priority="106" stopIfTrue="1">
      <formula>AZ16=1</formula>
    </cfRule>
    <cfRule type="expression" dxfId="721" priority="107" stopIfTrue="1">
      <formula>AZ16=2</formula>
    </cfRule>
  </conditionalFormatting>
  <conditionalFormatting sqref="AZ10">
    <cfRule type="expression" dxfId="720" priority="103" stopIfTrue="1">
      <formula>$AZ$8=1</formula>
    </cfRule>
    <cfRule type="expression" dxfId="719" priority="104" stopIfTrue="1">
      <formula>$AZ$8=2</formula>
    </cfRule>
    <cfRule type="expression" dxfId="718" priority="105" stopIfTrue="1">
      <formula>$AZ$8=3</formula>
    </cfRule>
  </conditionalFormatting>
  <conditionalFormatting sqref="AZ10">
    <cfRule type="expression" dxfId="717" priority="100" stopIfTrue="1">
      <formula>$AZ$16=1</formula>
    </cfRule>
    <cfRule type="expression" dxfId="716" priority="101" stopIfTrue="1">
      <formula>$AZ$16=2</formula>
    </cfRule>
    <cfRule type="expression" dxfId="715" priority="102" stopIfTrue="1">
      <formula>$AZ$16=3</formula>
    </cfRule>
  </conditionalFormatting>
  <conditionalFormatting sqref="AZ10">
    <cfRule type="expression" dxfId="714" priority="97" stopIfTrue="1">
      <formula>$BA$8=1</formula>
    </cfRule>
    <cfRule type="expression" dxfId="713" priority="98" stopIfTrue="1">
      <formula>$BA$8=2</formula>
    </cfRule>
    <cfRule type="expression" dxfId="712" priority="99" stopIfTrue="1">
      <formula>$BA$8=3</formula>
    </cfRule>
  </conditionalFormatting>
  <conditionalFormatting sqref="AZ10">
    <cfRule type="expression" dxfId="711" priority="94" stopIfTrue="1">
      <formula>$BA$16=1</formula>
    </cfRule>
    <cfRule type="expression" dxfId="710" priority="95" stopIfTrue="1">
      <formula>$BA$16=2</formula>
    </cfRule>
    <cfRule type="expression" dxfId="709" priority="96" stopIfTrue="1">
      <formula>$BA$16=3</formula>
    </cfRule>
  </conditionalFormatting>
  <conditionalFormatting sqref="AZ10 AZ12 AZ16 AZ14">
    <cfRule type="expression" dxfId="708" priority="92" stopIfTrue="1">
      <formula>AZ10=1</formula>
    </cfRule>
    <cfRule type="expression" dxfId="707" priority="93" stopIfTrue="1">
      <formula>AZ10=2</formula>
    </cfRule>
  </conditionalFormatting>
  <conditionalFormatting sqref="AZ14">
    <cfRule type="expression" dxfId="706" priority="89" stopIfTrue="1">
      <formula>$AZ$12=1</formula>
    </cfRule>
    <cfRule type="expression" dxfId="705" priority="90" stopIfTrue="1">
      <formula>$AZ$12=2</formula>
    </cfRule>
    <cfRule type="expression" dxfId="704" priority="91" stopIfTrue="1">
      <formula>$AZ$12=3</formula>
    </cfRule>
  </conditionalFormatting>
  <conditionalFormatting sqref="AZ14">
    <cfRule type="expression" dxfId="703" priority="86" stopIfTrue="1">
      <formula>$BA$12=1</formula>
    </cfRule>
    <cfRule type="expression" dxfId="702" priority="87" stopIfTrue="1">
      <formula>$BA$12=2</formula>
    </cfRule>
    <cfRule type="expression" dxfId="701" priority="88" stopIfTrue="1">
      <formula>$BA$12=3</formula>
    </cfRule>
  </conditionalFormatting>
  <conditionalFormatting sqref="AZ14">
    <cfRule type="expression" dxfId="700" priority="83" stopIfTrue="1">
      <formula>$AZ$8=1</formula>
    </cfRule>
    <cfRule type="expression" dxfId="699" priority="84" stopIfTrue="1">
      <formula>$AZ$8=2</formula>
    </cfRule>
    <cfRule type="expression" dxfId="698" priority="85" stopIfTrue="1">
      <formula>$AZ$8=3</formula>
    </cfRule>
  </conditionalFormatting>
  <conditionalFormatting sqref="AZ14">
    <cfRule type="expression" dxfId="697" priority="80" stopIfTrue="1">
      <formula>$AZ$16=1</formula>
    </cfRule>
    <cfRule type="expression" dxfId="696" priority="81" stopIfTrue="1">
      <formula>$AZ$16=2</formula>
    </cfRule>
    <cfRule type="expression" dxfId="695" priority="82" stopIfTrue="1">
      <formula>$AZ$16=3</formula>
    </cfRule>
  </conditionalFormatting>
  <conditionalFormatting sqref="AZ14">
    <cfRule type="expression" dxfId="694" priority="77" stopIfTrue="1">
      <formula>$BA$8=1</formula>
    </cfRule>
    <cfRule type="expression" dxfId="693" priority="78" stopIfTrue="1">
      <formula>$BA$8=2</formula>
    </cfRule>
    <cfRule type="expression" dxfId="692" priority="79" stopIfTrue="1">
      <formula>$BA$8=3</formula>
    </cfRule>
  </conditionalFormatting>
  <conditionalFormatting sqref="AZ14">
    <cfRule type="expression" dxfId="691" priority="74" stopIfTrue="1">
      <formula>$BA$16=1</formula>
    </cfRule>
    <cfRule type="expression" dxfId="690" priority="75" stopIfTrue="1">
      <formula>$BA$16=2</formula>
    </cfRule>
    <cfRule type="expression" dxfId="689" priority="76" stopIfTrue="1">
      <formula>$BA$16=3</formula>
    </cfRule>
  </conditionalFormatting>
  <conditionalFormatting sqref="AZ14">
    <cfRule type="expression" dxfId="688" priority="72" stopIfTrue="1">
      <formula>AZ14=1</formula>
    </cfRule>
    <cfRule type="expression" dxfId="687" priority="73" stopIfTrue="1">
      <formula>AZ14=2</formula>
    </cfRule>
  </conditionalFormatting>
  <conditionalFormatting sqref="C8:E17">
    <cfRule type="expression" dxfId="686" priority="69" stopIfTrue="1">
      <formula>AZ8=1</formula>
    </cfRule>
    <cfRule type="expression" dxfId="685" priority="70" stopIfTrue="1">
      <formula>AZ8=2</formula>
    </cfRule>
    <cfRule type="expression" dxfId="684" priority="71" stopIfTrue="1">
      <formula>AZ8=3</formula>
    </cfRule>
  </conditionalFormatting>
  <conditionalFormatting sqref="F8:G17">
    <cfRule type="expression" dxfId="683" priority="66" stopIfTrue="1">
      <formula>#REF!=1</formula>
    </cfRule>
    <cfRule type="expression" dxfId="682" priority="67" stopIfTrue="1">
      <formula>#REF!=2</formula>
    </cfRule>
    <cfRule type="expression" dxfId="681" priority="68" stopIfTrue="1">
      <formula>#REF!=3</formula>
    </cfRule>
  </conditionalFormatting>
  <conditionalFormatting sqref="C16:E17">
    <cfRule type="expression" dxfId="680" priority="63" stopIfTrue="1">
      <formula>AZ16=1</formula>
    </cfRule>
    <cfRule type="expression" dxfId="679" priority="64" stopIfTrue="1">
      <formula>AZ16=2</formula>
    </cfRule>
    <cfRule type="expression" dxfId="678" priority="65" stopIfTrue="1">
      <formula>AZ16=3</formula>
    </cfRule>
  </conditionalFormatting>
  <conditionalFormatting sqref="O43:Q56">
    <cfRule type="expression" dxfId="677" priority="61" stopIfTrue="1">
      <formula>O43&gt;S43</formula>
    </cfRule>
    <cfRule type="expression" dxfId="676" priority="62" stopIfTrue="1">
      <formula>O43=S43</formula>
    </cfRule>
  </conditionalFormatting>
  <conditionalFormatting sqref="S43:U56">
    <cfRule type="expression" dxfId="675" priority="59" stopIfTrue="1">
      <formula>S43&gt;O43</formula>
    </cfRule>
    <cfRule type="expression" dxfId="674" priority="60" stopIfTrue="1">
      <formula>S43=O43</formula>
    </cfRule>
  </conditionalFormatting>
  <conditionalFormatting sqref="E29">
    <cfRule type="expression" dxfId="673" priority="58" stopIfTrue="1">
      <formula>E29=FALSE</formula>
    </cfRule>
  </conditionalFormatting>
  <conditionalFormatting sqref="E29">
    <cfRule type="expression" dxfId="672" priority="57" stopIfTrue="1">
      <formula>E29=FALSE</formula>
    </cfRule>
  </conditionalFormatting>
  <conditionalFormatting sqref="E31">
    <cfRule type="expression" dxfId="671" priority="56" stopIfTrue="1">
      <formula>E31=FALSE</formula>
    </cfRule>
  </conditionalFormatting>
  <conditionalFormatting sqref="E31">
    <cfRule type="expression" dxfId="670" priority="55" stopIfTrue="1">
      <formula>E31=FALSE</formula>
    </cfRule>
  </conditionalFormatting>
  <conditionalFormatting sqref="C18:E19">
    <cfRule type="expression" dxfId="669" priority="52" stopIfTrue="1">
      <formula>AZ18=1</formula>
    </cfRule>
    <cfRule type="expression" dxfId="668" priority="53" stopIfTrue="1">
      <formula>AZ18=2</formula>
    </cfRule>
    <cfRule type="expression" dxfId="667" priority="54" stopIfTrue="1">
      <formula>AZ18=3</formula>
    </cfRule>
  </conditionalFormatting>
  <conditionalFormatting sqref="F18:G19">
    <cfRule type="expression" dxfId="666" priority="49" stopIfTrue="1">
      <formula>#REF!=1</formula>
    </cfRule>
    <cfRule type="expression" dxfId="665" priority="50" stopIfTrue="1">
      <formula>#REF!=2</formula>
    </cfRule>
    <cfRule type="expression" dxfId="664" priority="51" stopIfTrue="1">
      <formula>#REF!=3</formula>
    </cfRule>
  </conditionalFormatting>
  <conditionalFormatting sqref="C18:E19">
    <cfRule type="expression" dxfId="663" priority="46" stopIfTrue="1">
      <formula>AZ18=1</formula>
    </cfRule>
    <cfRule type="expression" dxfId="662" priority="47" stopIfTrue="1">
      <formula>AZ18=2</formula>
    </cfRule>
    <cfRule type="expression" dxfId="661" priority="48" stopIfTrue="1">
      <formula>AZ18=3</formula>
    </cfRule>
  </conditionalFormatting>
  <conditionalFormatting sqref="F18:G19">
    <cfRule type="expression" dxfId="660" priority="43" stopIfTrue="1">
      <formula>#REF!=1</formula>
    </cfRule>
    <cfRule type="expression" dxfId="659" priority="44" stopIfTrue="1">
      <formula>#REF!=2</formula>
    </cfRule>
    <cfRule type="expression" dxfId="658" priority="45" stopIfTrue="1">
      <formula>#REF!=3</formula>
    </cfRule>
  </conditionalFormatting>
  <conditionalFormatting sqref="AB18:AC19 H18:I19 W18:X19 R18:S19 M18:N19">
    <cfRule type="expression" dxfId="657" priority="41" stopIfTrue="1">
      <formula>H18&gt;K18</formula>
    </cfRule>
    <cfRule type="expression" dxfId="656" priority="42" stopIfTrue="1">
      <formula>H18=K18</formula>
    </cfRule>
  </conditionalFormatting>
  <conditionalFormatting sqref="AE18:AF19 K18:L19 Z18:AA19 U18:V19 P18:Q19">
    <cfRule type="expression" dxfId="655" priority="39" stopIfTrue="1">
      <formula>H18=K18</formula>
    </cfRule>
    <cfRule type="expression" dxfId="654" priority="40" stopIfTrue="1">
      <formula>H18&lt;K18</formula>
    </cfRule>
  </conditionalFormatting>
  <conditionalFormatting sqref="AB18:AC19 H18:I19 W18:X19 R18:S19 M18:N19">
    <cfRule type="expression" dxfId="653" priority="37" stopIfTrue="1">
      <formula>H18&gt;K18</formula>
    </cfRule>
    <cfRule type="expression" dxfId="652" priority="38" stopIfTrue="1">
      <formula>H18=K18</formula>
    </cfRule>
  </conditionalFormatting>
  <conditionalFormatting sqref="AE18:AF19 K18:L19 Z18:AA19 U18:V19 P18:Q19">
    <cfRule type="expression" dxfId="651" priority="35" stopIfTrue="1">
      <formula>H18=K18</formula>
    </cfRule>
    <cfRule type="expression" dxfId="650" priority="36" stopIfTrue="1">
      <formula>H18&lt;K18</formula>
    </cfRule>
  </conditionalFormatting>
  <conditionalFormatting sqref="AG8:AH17">
    <cfRule type="expression" dxfId="649" priority="33" stopIfTrue="1">
      <formula>AG8&gt;AJ8</formula>
    </cfRule>
    <cfRule type="expression" dxfId="648" priority="34" stopIfTrue="1">
      <formula>AG8=AJ8</formula>
    </cfRule>
  </conditionalFormatting>
  <conditionalFormatting sqref="AJ8:AK17">
    <cfRule type="expression" dxfId="647" priority="31" stopIfTrue="1">
      <formula>AG8=AJ8</formula>
    </cfRule>
    <cfRule type="expression" dxfId="646" priority="32" stopIfTrue="1">
      <formula>AG8&lt;AJ8</formula>
    </cfRule>
  </conditionalFormatting>
  <conditionalFormatting sqref="AJ16:AK17">
    <cfRule type="expression" dxfId="645" priority="29" stopIfTrue="1">
      <formula>AG16=AJ16</formula>
    </cfRule>
    <cfRule type="expression" dxfId="644" priority="30" stopIfTrue="1">
      <formula>AG16&lt;AJ16</formula>
    </cfRule>
  </conditionalFormatting>
  <conditionalFormatting sqref="AG8:AH17">
    <cfRule type="expression" dxfId="643" priority="27" stopIfTrue="1">
      <formula>AG8&gt;AJ8</formula>
    </cfRule>
    <cfRule type="expression" dxfId="642" priority="28" stopIfTrue="1">
      <formula>AG8=AJ8</formula>
    </cfRule>
  </conditionalFormatting>
  <conditionalFormatting sqref="AJ8:AK17">
    <cfRule type="expression" dxfId="641" priority="25" stopIfTrue="1">
      <formula>AG8=AJ8</formula>
    </cfRule>
    <cfRule type="expression" dxfId="640" priority="26" stopIfTrue="1">
      <formula>AG8&lt;AJ8</formula>
    </cfRule>
  </conditionalFormatting>
  <conditionalFormatting sqref="AJ16:AK17">
    <cfRule type="expression" dxfId="639" priority="23" stopIfTrue="1">
      <formula>AG16=AJ16</formula>
    </cfRule>
    <cfRule type="expression" dxfId="638" priority="24" stopIfTrue="1">
      <formula>AG16&lt;AJ16</formula>
    </cfRule>
  </conditionalFormatting>
  <conditionalFormatting sqref="AZ18">
    <cfRule type="expression" dxfId="637" priority="20" stopIfTrue="1">
      <formula>$AZ$8=1</formula>
    </cfRule>
    <cfRule type="expression" dxfId="636" priority="21" stopIfTrue="1">
      <formula>$AZ$8=2</formula>
    </cfRule>
    <cfRule type="expression" dxfId="635" priority="22" stopIfTrue="1">
      <formula>$AZ$8=3</formula>
    </cfRule>
  </conditionalFormatting>
  <conditionalFormatting sqref="AZ18">
    <cfRule type="expression" dxfId="634" priority="17" stopIfTrue="1">
      <formula>$AZ$20=1</formula>
    </cfRule>
    <cfRule type="expression" dxfId="633" priority="18" stopIfTrue="1">
      <formula>$AZ$20=2</formula>
    </cfRule>
    <cfRule type="expression" dxfId="632" priority="19" stopIfTrue="1">
      <formula>$AZ$20=3</formula>
    </cfRule>
  </conditionalFormatting>
  <conditionalFormatting sqref="AZ18">
    <cfRule type="expression" dxfId="631" priority="14" stopIfTrue="1">
      <formula>$BA$8=1</formula>
    </cfRule>
    <cfRule type="expression" dxfId="630" priority="15" stopIfTrue="1">
      <formula>$BA$8=2</formula>
    </cfRule>
    <cfRule type="expression" dxfId="629" priority="16" stopIfTrue="1">
      <formula>$BA$8=3</formula>
    </cfRule>
  </conditionalFormatting>
  <conditionalFormatting sqref="AZ18">
    <cfRule type="expression" dxfId="628" priority="11" stopIfTrue="1">
      <formula>$BA$20=1</formula>
    </cfRule>
    <cfRule type="expression" dxfId="627" priority="12" stopIfTrue="1">
      <formula>$BA$20=2</formula>
    </cfRule>
    <cfRule type="expression" dxfId="626" priority="13" stopIfTrue="1">
      <formula>$BA$20=3</formula>
    </cfRule>
  </conditionalFormatting>
  <conditionalFormatting sqref="AZ18">
    <cfRule type="expression" dxfId="625" priority="9" stopIfTrue="1">
      <formula>AZ18=1</formula>
    </cfRule>
    <cfRule type="expression" dxfId="624" priority="10" stopIfTrue="1">
      <formula>AZ18=2</formula>
    </cfRule>
  </conditionalFormatting>
  <conditionalFormatting sqref="AZ18">
    <cfRule type="expression" dxfId="623" priority="6" stopIfTrue="1">
      <formula>$AZ$20=1</formula>
    </cfRule>
    <cfRule type="expression" dxfId="622" priority="7" stopIfTrue="1">
      <formula>$AZ$20=2</formula>
    </cfRule>
    <cfRule type="expression" dxfId="621" priority="8" stopIfTrue="1">
      <formula>$AZ$20=3</formula>
    </cfRule>
  </conditionalFormatting>
  <conditionalFormatting sqref="AZ18">
    <cfRule type="expression" dxfId="620" priority="3" stopIfTrue="1">
      <formula>$BA$20=1</formula>
    </cfRule>
    <cfRule type="expression" dxfId="619" priority="4" stopIfTrue="1">
      <formula>$BA$20=2</formula>
    </cfRule>
    <cfRule type="expression" dxfId="618" priority="5" stopIfTrue="1">
      <formula>$BA$20=3</formula>
    </cfRule>
  </conditionalFormatting>
  <conditionalFormatting sqref="AZ18">
    <cfRule type="expression" dxfId="617" priority="1" stopIfTrue="1">
      <formula>AZ18=1</formula>
    </cfRule>
    <cfRule type="expression" dxfId="616" priority="2" stopIfTrue="1">
      <formula>AZ18=2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66"/>
  <sheetViews>
    <sheetView topLeftCell="A19" workbookViewId="0">
      <selection activeCell="C18" sqref="C18:G19"/>
    </sheetView>
  </sheetViews>
  <sheetFormatPr defaultRowHeight="13.5" x14ac:dyDescent="0.15"/>
  <cols>
    <col min="1" max="1" width="0.75" customWidth="1"/>
    <col min="2" max="52" width="1.875" customWidth="1"/>
    <col min="53" max="53" width="2.25" customWidth="1"/>
  </cols>
  <sheetData>
    <row r="1" spans="1:58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23"/>
      <c r="S1" s="23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</row>
    <row r="2" spans="1:58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01" t="s">
        <v>107</v>
      </c>
      <c r="L2" s="201"/>
      <c r="M2" s="201"/>
      <c r="N2" s="202" t="s">
        <v>58</v>
      </c>
      <c r="O2" s="203"/>
      <c r="P2" s="24"/>
      <c r="Q2" s="204" t="s">
        <v>109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5" t="s">
        <v>59</v>
      </c>
      <c r="AC2" s="205"/>
      <c r="AD2" s="205"/>
      <c r="AE2" s="205"/>
      <c r="AF2" s="25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2"/>
      <c r="BA2" s="22"/>
      <c r="BB2" s="22"/>
      <c r="BC2" s="22"/>
      <c r="BD2" s="22"/>
      <c r="BE2" s="22"/>
      <c r="BF2" s="22"/>
    </row>
    <row r="3" spans="1:58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01"/>
      <c r="L3" s="201"/>
      <c r="M3" s="201"/>
      <c r="N3" s="203"/>
      <c r="O3" s="203"/>
      <c r="P3" s="22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5"/>
      <c r="AC3" s="205"/>
      <c r="AD3" s="205"/>
      <c r="AE3" s="205"/>
      <c r="AF3" s="22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2"/>
      <c r="BA3" s="22"/>
      <c r="BB3" s="22"/>
      <c r="BC3" s="22"/>
      <c r="BD3" s="22"/>
      <c r="BE3" s="22"/>
      <c r="BF3" s="22"/>
    </row>
    <row r="4" spans="1:5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7"/>
      <c r="M4" s="27"/>
      <c r="N4" s="27"/>
      <c r="O4" s="27"/>
      <c r="P4" s="22"/>
      <c r="Q4" s="23"/>
      <c r="R4" s="23"/>
      <c r="S4" s="23"/>
      <c r="T4" s="23"/>
      <c r="U4" s="23"/>
      <c r="V4" s="23"/>
      <c r="W4" s="23"/>
      <c r="X4" s="23"/>
      <c r="Y4" s="27"/>
      <c r="Z4" s="27"/>
      <c r="AA4" s="27"/>
      <c r="AB4" s="28"/>
      <c r="AC4" s="28"/>
      <c r="AD4" s="22"/>
      <c r="AE4" s="22"/>
      <c r="AF4" s="2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2"/>
      <c r="BA4" s="22"/>
      <c r="BB4" s="22"/>
      <c r="BC4" s="22"/>
      <c r="BD4" s="22" t="s">
        <v>91</v>
      </c>
      <c r="BE4" s="22"/>
      <c r="BF4" s="22"/>
    </row>
    <row r="5" spans="1:58" x14ac:dyDescent="0.15">
      <c r="A5" s="22"/>
      <c r="B5" s="207" t="s">
        <v>108</v>
      </c>
      <c r="C5" s="208"/>
      <c r="D5" s="208"/>
      <c r="E5" s="213" t="s">
        <v>58</v>
      </c>
      <c r="F5" s="214"/>
      <c r="G5" s="215"/>
      <c r="H5" s="219" t="str">
        <f>C8</f>
        <v>パレイストラ</v>
      </c>
      <c r="I5" s="220"/>
      <c r="J5" s="220"/>
      <c r="K5" s="220"/>
      <c r="L5" s="221"/>
      <c r="M5" s="219" t="str">
        <f>C10</f>
        <v>宝泉東</v>
      </c>
      <c r="N5" s="228"/>
      <c r="O5" s="228"/>
      <c r="P5" s="228"/>
      <c r="Q5" s="229"/>
      <c r="R5" s="219" t="str">
        <f>C12</f>
        <v>毛野</v>
      </c>
      <c r="S5" s="228"/>
      <c r="T5" s="228"/>
      <c r="U5" s="228"/>
      <c r="V5" s="229"/>
      <c r="W5" s="219" t="str">
        <f>C14</f>
        <v>文庫</v>
      </c>
      <c r="X5" s="228"/>
      <c r="Y5" s="228"/>
      <c r="Z5" s="228"/>
      <c r="AA5" s="229"/>
      <c r="AB5" s="219" t="str">
        <f>C16</f>
        <v>新潟Jr</v>
      </c>
      <c r="AC5" s="228"/>
      <c r="AD5" s="228"/>
      <c r="AE5" s="228"/>
      <c r="AF5" s="229"/>
      <c r="AG5" s="259"/>
      <c r="AH5" s="260"/>
      <c r="AI5" s="260"/>
      <c r="AJ5" s="260"/>
      <c r="AK5" s="261"/>
      <c r="AL5" s="259"/>
      <c r="AM5" s="260"/>
      <c r="AN5" s="260"/>
      <c r="AO5" s="260"/>
      <c r="AP5" s="261"/>
      <c r="AQ5" s="240" t="s">
        <v>60</v>
      </c>
      <c r="AR5" s="215"/>
      <c r="AS5" s="240" t="s">
        <v>61</v>
      </c>
      <c r="AT5" s="215"/>
      <c r="AU5" s="240" t="s">
        <v>62</v>
      </c>
      <c r="AV5" s="215"/>
      <c r="AW5" s="240" t="s">
        <v>63</v>
      </c>
      <c r="AX5" s="214"/>
      <c r="AY5" s="215"/>
      <c r="AZ5" s="240" t="s">
        <v>64</v>
      </c>
      <c r="BA5" s="215"/>
      <c r="BB5" s="243"/>
      <c r="BC5" s="22"/>
      <c r="BD5" s="367" t="s">
        <v>92</v>
      </c>
      <c r="BE5" s="367" t="s">
        <v>93</v>
      </c>
      <c r="BF5" s="367" t="s">
        <v>64</v>
      </c>
    </row>
    <row r="6" spans="1:58" x14ac:dyDescent="0.15">
      <c r="A6" s="22"/>
      <c r="B6" s="209"/>
      <c r="C6" s="210"/>
      <c r="D6" s="210"/>
      <c r="E6" s="206"/>
      <c r="F6" s="206"/>
      <c r="G6" s="216"/>
      <c r="H6" s="222"/>
      <c r="I6" s="223"/>
      <c r="J6" s="223"/>
      <c r="K6" s="223"/>
      <c r="L6" s="224"/>
      <c r="M6" s="230"/>
      <c r="N6" s="231"/>
      <c r="O6" s="231"/>
      <c r="P6" s="231"/>
      <c r="Q6" s="232"/>
      <c r="R6" s="230"/>
      <c r="S6" s="231"/>
      <c r="T6" s="231"/>
      <c r="U6" s="231"/>
      <c r="V6" s="232"/>
      <c r="W6" s="230"/>
      <c r="X6" s="231"/>
      <c r="Y6" s="231"/>
      <c r="Z6" s="231"/>
      <c r="AA6" s="232"/>
      <c r="AB6" s="230"/>
      <c r="AC6" s="231"/>
      <c r="AD6" s="231"/>
      <c r="AE6" s="231"/>
      <c r="AF6" s="232"/>
      <c r="AG6" s="262"/>
      <c r="AH6" s="263"/>
      <c r="AI6" s="263"/>
      <c r="AJ6" s="263"/>
      <c r="AK6" s="264"/>
      <c r="AL6" s="262"/>
      <c r="AM6" s="263"/>
      <c r="AN6" s="263"/>
      <c r="AO6" s="263"/>
      <c r="AP6" s="264"/>
      <c r="AQ6" s="241"/>
      <c r="AR6" s="216"/>
      <c r="AS6" s="241"/>
      <c r="AT6" s="216"/>
      <c r="AU6" s="241"/>
      <c r="AV6" s="216"/>
      <c r="AW6" s="241"/>
      <c r="AX6" s="206"/>
      <c r="AY6" s="216"/>
      <c r="AZ6" s="241"/>
      <c r="BA6" s="216"/>
      <c r="BB6" s="243"/>
      <c r="BC6" s="22"/>
      <c r="BD6" s="368"/>
      <c r="BE6" s="368"/>
      <c r="BF6" s="368"/>
    </row>
    <row r="7" spans="1:58" x14ac:dyDescent="0.15">
      <c r="A7" s="22"/>
      <c r="B7" s="211"/>
      <c r="C7" s="212"/>
      <c r="D7" s="212"/>
      <c r="E7" s="217"/>
      <c r="F7" s="217"/>
      <c r="G7" s="218"/>
      <c r="H7" s="225"/>
      <c r="I7" s="226"/>
      <c r="J7" s="226"/>
      <c r="K7" s="226"/>
      <c r="L7" s="227"/>
      <c r="M7" s="233"/>
      <c r="N7" s="234"/>
      <c r="O7" s="234"/>
      <c r="P7" s="234"/>
      <c r="Q7" s="235"/>
      <c r="R7" s="233"/>
      <c r="S7" s="234"/>
      <c r="T7" s="234"/>
      <c r="U7" s="234"/>
      <c r="V7" s="235"/>
      <c r="W7" s="233"/>
      <c r="X7" s="234"/>
      <c r="Y7" s="234"/>
      <c r="Z7" s="234"/>
      <c r="AA7" s="235"/>
      <c r="AB7" s="233"/>
      <c r="AC7" s="234"/>
      <c r="AD7" s="234"/>
      <c r="AE7" s="234"/>
      <c r="AF7" s="235"/>
      <c r="AG7" s="265"/>
      <c r="AH7" s="266"/>
      <c r="AI7" s="266"/>
      <c r="AJ7" s="266"/>
      <c r="AK7" s="267"/>
      <c r="AL7" s="265"/>
      <c r="AM7" s="266"/>
      <c r="AN7" s="266"/>
      <c r="AO7" s="266"/>
      <c r="AP7" s="267"/>
      <c r="AQ7" s="242"/>
      <c r="AR7" s="218"/>
      <c r="AS7" s="242"/>
      <c r="AT7" s="218"/>
      <c r="AU7" s="242"/>
      <c r="AV7" s="218"/>
      <c r="AW7" s="242"/>
      <c r="AX7" s="217"/>
      <c r="AY7" s="218"/>
      <c r="AZ7" s="242"/>
      <c r="BA7" s="218"/>
      <c r="BB7" s="243"/>
      <c r="BC7" s="22"/>
      <c r="BD7" s="369"/>
      <c r="BE7" s="369"/>
      <c r="BF7" s="369"/>
    </row>
    <row r="8" spans="1:58" ht="14.25" thickBot="1" x14ac:dyDescent="0.2">
      <c r="A8" s="22"/>
      <c r="B8" s="242">
        <v>1</v>
      </c>
      <c r="C8" s="375" t="s">
        <v>189</v>
      </c>
      <c r="D8" s="375"/>
      <c r="E8" s="375"/>
      <c r="F8" s="375"/>
      <c r="G8" s="375"/>
      <c r="H8" s="247"/>
      <c r="I8" s="248"/>
      <c r="J8" s="248"/>
      <c r="K8" s="248"/>
      <c r="L8" s="249"/>
      <c r="M8" s="253" t="str">
        <f>IF(ISBLANK(O43),"",O43)</f>
        <v/>
      </c>
      <c r="N8" s="254"/>
      <c r="O8" s="29" t="str">
        <f>IF(ISBLANK(O43),"",IF(M8&gt;P8,"○",IF(M8&lt;P8,"×","△")))</f>
        <v/>
      </c>
      <c r="P8" s="254" t="str">
        <f>IF(ISBLANK(S43),"",S43)</f>
        <v/>
      </c>
      <c r="Q8" s="257"/>
      <c r="R8" s="253" t="str">
        <f>IF(ISBLANK(O53),"",O53)</f>
        <v/>
      </c>
      <c r="S8" s="254"/>
      <c r="T8" s="29" t="str">
        <f>IF(ISBLANK(O53),"",IF(R8&gt;U8,"○",IF(R8&lt;U8,"×","△")))</f>
        <v/>
      </c>
      <c r="U8" s="254" t="str">
        <f>IF(ISBLANK(S53),"",S53)</f>
        <v/>
      </c>
      <c r="V8" s="257"/>
      <c r="W8" s="253" t="str">
        <f>IF(ISBLANK(O59),"",O59)</f>
        <v/>
      </c>
      <c r="X8" s="254"/>
      <c r="Y8" s="29" t="str">
        <f>IF(ISBLANK(O59),"",IF(W8&gt;Z8,"○",IF(W8&lt;Z8,"×","△")))</f>
        <v/>
      </c>
      <c r="Z8" s="254" t="str">
        <f>IF(ISBLANK(S59),"",S59)</f>
        <v/>
      </c>
      <c r="AA8" s="257"/>
      <c r="AB8" s="253" t="str">
        <f>IF(ISBLANK(O47),"",O47)</f>
        <v/>
      </c>
      <c r="AC8" s="254"/>
      <c r="AD8" s="29" t="str">
        <f>IF(ISBLANK(O47),"",IF(AB8&gt;AE8,"○",IF(AB8&lt;AE8,"×","△")))</f>
        <v/>
      </c>
      <c r="AE8" s="254" t="str">
        <f>IF(ISBLANK(S47),"",S47)</f>
        <v/>
      </c>
      <c r="AF8" s="257"/>
      <c r="AG8" s="236"/>
      <c r="AH8" s="237"/>
      <c r="AI8" s="30"/>
      <c r="AJ8" s="237"/>
      <c r="AK8" s="268"/>
      <c r="AL8" s="236"/>
      <c r="AM8" s="237"/>
      <c r="AN8" s="30"/>
      <c r="AO8" s="237"/>
      <c r="AP8" s="268"/>
      <c r="AQ8" s="270" t="str">
        <f>IF(ISBLANK($O$43),"",SUM(BD8*3+BE8))</f>
        <v/>
      </c>
      <c r="AR8" s="272"/>
      <c r="AS8" s="270" t="str">
        <f>IF(ISBLANK($O$43),"",SUM(H8)+SUM(M8)+SUM(R8)+SUM(W8)+SUM(AB8)+SUM(AG8)+SUM(AL8))</f>
        <v/>
      </c>
      <c r="AT8" s="272"/>
      <c r="AU8" s="270" t="str">
        <f>IF(ISBLANK($O$43),"",SUM(H8)+SUM(P8)+SUM(U8)+SUM(Z8)+SUM(AE8)+SUM(AJ8)+SUM(AO8))</f>
        <v/>
      </c>
      <c r="AV8" s="272"/>
      <c r="AW8" s="270" t="str">
        <f>IF(ISBLANK(O43),"",AS8-AU8)</f>
        <v/>
      </c>
      <c r="AX8" s="271"/>
      <c r="AY8" s="272"/>
      <c r="AZ8" s="276" t="str">
        <f>IF(ISBLANK($S$61),"",RANK($BF$8:$BF$17,$BF$8:$BF$17))</f>
        <v/>
      </c>
      <c r="BA8" s="276"/>
      <c r="BB8" s="277" t="str">
        <f>IF(ISBLANK(O43),"",AQ8*10000+AW8*100+AS8)</f>
        <v/>
      </c>
      <c r="BC8" s="22"/>
      <c r="BD8" s="370">
        <f>COUNTIF(H8:AP9,"○")</f>
        <v>0</v>
      </c>
      <c r="BE8" s="370">
        <f>COUNTIF(H8:AP9,"△")</f>
        <v>0</v>
      </c>
      <c r="BF8" s="370" t="e">
        <f>SUM(AQ8*10000+AW8*100+AS8)</f>
        <v>#VALUE!</v>
      </c>
    </row>
    <row r="9" spans="1:58" ht="14.25" x14ac:dyDescent="0.15">
      <c r="A9" s="22"/>
      <c r="B9" s="244"/>
      <c r="C9" s="281"/>
      <c r="D9" s="281"/>
      <c r="E9" s="281"/>
      <c r="F9" s="281"/>
      <c r="G9" s="281"/>
      <c r="H9" s="250"/>
      <c r="I9" s="251"/>
      <c r="J9" s="251"/>
      <c r="K9" s="251"/>
      <c r="L9" s="252"/>
      <c r="M9" s="255"/>
      <c r="N9" s="256"/>
      <c r="O9" s="31"/>
      <c r="P9" s="256"/>
      <c r="Q9" s="258"/>
      <c r="R9" s="255"/>
      <c r="S9" s="256"/>
      <c r="T9" s="31"/>
      <c r="U9" s="256"/>
      <c r="V9" s="258"/>
      <c r="W9" s="255"/>
      <c r="X9" s="256"/>
      <c r="Y9" s="31"/>
      <c r="Z9" s="256"/>
      <c r="AA9" s="258"/>
      <c r="AB9" s="255"/>
      <c r="AC9" s="256"/>
      <c r="AD9" s="31"/>
      <c r="AE9" s="256"/>
      <c r="AF9" s="258"/>
      <c r="AG9" s="238"/>
      <c r="AH9" s="239"/>
      <c r="AI9" s="32"/>
      <c r="AJ9" s="239"/>
      <c r="AK9" s="269"/>
      <c r="AL9" s="238"/>
      <c r="AM9" s="239"/>
      <c r="AN9" s="32"/>
      <c r="AO9" s="239"/>
      <c r="AP9" s="269"/>
      <c r="AQ9" s="273"/>
      <c r="AR9" s="275"/>
      <c r="AS9" s="273"/>
      <c r="AT9" s="275"/>
      <c r="AU9" s="273"/>
      <c r="AV9" s="275"/>
      <c r="AW9" s="273"/>
      <c r="AX9" s="274"/>
      <c r="AY9" s="275"/>
      <c r="AZ9" s="276"/>
      <c r="BA9" s="276"/>
      <c r="BB9" s="277"/>
      <c r="BC9" s="22"/>
      <c r="BD9" s="370"/>
      <c r="BE9" s="370"/>
      <c r="BF9" s="370"/>
    </row>
    <row r="10" spans="1:58" ht="14.25" thickBot="1" x14ac:dyDescent="0.2">
      <c r="A10" s="22"/>
      <c r="B10" s="244">
        <v>2</v>
      </c>
      <c r="C10" s="280" t="s">
        <v>190</v>
      </c>
      <c r="D10" s="280"/>
      <c r="E10" s="280"/>
      <c r="F10" s="280"/>
      <c r="G10" s="280"/>
      <c r="H10" s="253" t="str">
        <f>IF(ISBLANK(S43),"",S43)</f>
        <v/>
      </c>
      <c r="I10" s="254"/>
      <c r="J10" s="29" t="str">
        <f>IF(ISBLANK(O43),"",IF(H10&gt;K10,"○",IF(H10&lt;K10,"×","△")))</f>
        <v/>
      </c>
      <c r="K10" s="254" t="str">
        <f>IF(ISBLANK(O43),"",O43)</f>
        <v/>
      </c>
      <c r="L10" s="257"/>
      <c r="M10" s="247"/>
      <c r="N10" s="248"/>
      <c r="O10" s="279"/>
      <c r="P10" s="248"/>
      <c r="Q10" s="249"/>
      <c r="R10" s="253" t="str">
        <f>IF(ISBLANK(O49),"",O49)</f>
        <v/>
      </c>
      <c r="S10" s="254"/>
      <c r="T10" s="29" t="str">
        <f>IF(ISBLANK(O49),"",IF(R10&gt;U10,"○",IF(R10&lt;U10,"×","△")))</f>
        <v/>
      </c>
      <c r="U10" s="254" t="str">
        <f>IF(ISBLANK(S49),"",S49)</f>
        <v/>
      </c>
      <c r="V10" s="257"/>
      <c r="W10" s="253" t="str">
        <f>IF(ISBLANK(O55),"",O55)</f>
        <v/>
      </c>
      <c r="X10" s="254"/>
      <c r="Y10" s="29" t="str">
        <f>IF(ISBLANK(O55),"",IF(W10&gt;Z10,"○",IF(W10&lt;Z10,"×","△")))</f>
        <v/>
      </c>
      <c r="Z10" s="254" t="str">
        <f>IF(ISBLANK(S55),"",S55)</f>
        <v/>
      </c>
      <c r="AA10" s="257"/>
      <c r="AB10" s="253" t="str">
        <f>IF(ISBLANK(O61),"",O61)</f>
        <v/>
      </c>
      <c r="AC10" s="254"/>
      <c r="AD10" s="29" t="str">
        <f>IF(ISBLANK(O61),"",IF(AB10&gt;AE10,"○",IF(AB10&lt;AE10,"×","△")))</f>
        <v/>
      </c>
      <c r="AE10" s="254" t="str">
        <f>IF(ISBLANK(S61),"",S61)</f>
        <v/>
      </c>
      <c r="AF10" s="257"/>
      <c r="AG10" s="236"/>
      <c r="AH10" s="237"/>
      <c r="AI10" s="30"/>
      <c r="AJ10" s="237"/>
      <c r="AK10" s="268"/>
      <c r="AL10" s="236"/>
      <c r="AM10" s="237"/>
      <c r="AN10" s="30"/>
      <c r="AO10" s="237"/>
      <c r="AP10" s="268"/>
      <c r="AQ10" s="270" t="str">
        <f>IF(ISBLANK($O$43),"",SUM(BD10*3+BE10))</f>
        <v/>
      </c>
      <c r="AR10" s="272"/>
      <c r="AS10" s="270" t="str">
        <f>IF(ISBLANK($O$43),"",SUM(H10)+SUM(M10)+SUM(R10)+SUM(W10)+SUM(AB10)+SUM(AG10)+SUM(AL10))</f>
        <v/>
      </c>
      <c r="AT10" s="272"/>
      <c r="AU10" s="270" t="str">
        <f>IF(ISBLANK($O$43),"",SUM(K10)+SUM(P10)+SUM(U10)+SUM(Z10)+SUM(AE10)+SUM(AJ10)+SUM(AO10))</f>
        <v/>
      </c>
      <c r="AV10" s="272"/>
      <c r="AW10" s="270" t="str">
        <f>IF(ISBLANK(O43),"",AS10-AU10)</f>
        <v/>
      </c>
      <c r="AX10" s="271"/>
      <c r="AY10" s="272"/>
      <c r="AZ10" s="276" t="str">
        <f>IF(ISBLANK($S$61),"",RANK($BF$8:$BF$17,$BF$8:$BF$17))</f>
        <v/>
      </c>
      <c r="BA10" s="276"/>
      <c r="BB10" s="277" t="str">
        <f>IF(ISBLANK(S43),"",AQ10*10000+AW10*100+AS10)</f>
        <v/>
      </c>
      <c r="BC10" s="22"/>
      <c r="BD10" s="370">
        <f>COUNTIF(H10:AP11,"○")</f>
        <v>0</v>
      </c>
      <c r="BE10" s="370">
        <f>COUNTIF(H10:AP11,"△")</f>
        <v>0</v>
      </c>
      <c r="BF10" s="370" t="e">
        <f>SUM(AQ10*10000+AW10*100+AS10)</f>
        <v>#VALUE!</v>
      </c>
    </row>
    <row r="11" spans="1:58" ht="14.25" x14ac:dyDescent="0.15">
      <c r="A11" s="22"/>
      <c r="B11" s="244"/>
      <c r="C11" s="281"/>
      <c r="D11" s="281"/>
      <c r="E11" s="281"/>
      <c r="F11" s="281"/>
      <c r="G11" s="281"/>
      <c r="H11" s="255"/>
      <c r="I11" s="256"/>
      <c r="J11" s="33"/>
      <c r="K11" s="256"/>
      <c r="L11" s="258"/>
      <c r="M11" s="250"/>
      <c r="N11" s="251"/>
      <c r="O11" s="251"/>
      <c r="P11" s="251"/>
      <c r="Q11" s="252"/>
      <c r="R11" s="255"/>
      <c r="S11" s="256"/>
      <c r="T11" s="31"/>
      <c r="U11" s="256"/>
      <c r="V11" s="258"/>
      <c r="W11" s="255"/>
      <c r="X11" s="256"/>
      <c r="Y11" s="31"/>
      <c r="Z11" s="256"/>
      <c r="AA11" s="258"/>
      <c r="AB11" s="255"/>
      <c r="AC11" s="256"/>
      <c r="AD11" s="31"/>
      <c r="AE11" s="256"/>
      <c r="AF11" s="258"/>
      <c r="AG11" s="238"/>
      <c r="AH11" s="239"/>
      <c r="AI11" s="32"/>
      <c r="AJ11" s="239"/>
      <c r="AK11" s="269"/>
      <c r="AL11" s="238"/>
      <c r="AM11" s="239"/>
      <c r="AN11" s="32"/>
      <c r="AO11" s="239"/>
      <c r="AP11" s="269"/>
      <c r="AQ11" s="273"/>
      <c r="AR11" s="275"/>
      <c r="AS11" s="273"/>
      <c r="AT11" s="275"/>
      <c r="AU11" s="273"/>
      <c r="AV11" s="275"/>
      <c r="AW11" s="273"/>
      <c r="AX11" s="274"/>
      <c r="AY11" s="275"/>
      <c r="AZ11" s="276"/>
      <c r="BA11" s="276"/>
      <c r="BB11" s="277"/>
      <c r="BC11" s="22"/>
      <c r="BD11" s="370"/>
      <c r="BE11" s="370"/>
      <c r="BF11" s="370"/>
    </row>
    <row r="12" spans="1:58" ht="14.25" thickBot="1" x14ac:dyDescent="0.2">
      <c r="A12" s="22"/>
      <c r="B12" s="244">
        <v>3</v>
      </c>
      <c r="C12" s="280" t="s">
        <v>8</v>
      </c>
      <c r="D12" s="280"/>
      <c r="E12" s="280"/>
      <c r="F12" s="280"/>
      <c r="G12" s="280"/>
      <c r="H12" s="253" t="str">
        <f>U8</f>
        <v/>
      </c>
      <c r="I12" s="254"/>
      <c r="J12" s="29" t="str">
        <f>IF(ISBLANK(O53),"",IF(H12&gt;K12,"○",IF(H12&lt;K12,"×","△")))</f>
        <v/>
      </c>
      <c r="K12" s="254" t="str">
        <f>R8</f>
        <v/>
      </c>
      <c r="L12" s="257"/>
      <c r="M12" s="253" t="str">
        <f>U10</f>
        <v/>
      </c>
      <c r="N12" s="254"/>
      <c r="O12" s="29" t="str">
        <f>IF(ISBLANK(O49),"",IF(M12&gt;P12,"○",IF(M12&lt;P12,"×","△")))</f>
        <v/>
      </c>
      <c r="P12" s="254" t="str">
        <f>R10</f>
        <v/>
      </c>
      <c r="Q12" s="257"/>
      <c r="R12" s="247"/>
      <c r="S12" s="248"/>
      <c r="T12" s="248"/>
      <c r="U12" s="248"/>
      <c r="V12" s="249"/>
      <c r="W12" s="253" t="str">
        <f>IF(ISBLANK(O45),"",O45)</f>
        <v/>
      </c>
      <c r="X12" s="254"/>
      <c r="Y12" s="29" t="str">
        <f>IF(ISBLANK(O45),"",IF(W12&gt;Z12,"○",IF(W12&lt;Z12,"×","△")))</f>
        <v/>
      </c>
      <c r="Z12" s="254" t="str">
        <f>IF(ISBLANK(S45),"",S45)</f>
        <v/>
      </c>
      <c r="AA12" s="257"/>
      <c r="AB12" s="253" t="str">
        <f>IF(ISBLANK(O57),"",O57)</f>
        <v/>
      </c>
      <c r="AC12" s="254"/>
      <c r="AD12" s="29" t="str">
        <f>IF(ISBLANK(O57),"",IF(AB12&gt;AE12,"○",IF(AB12&lt;AE12,"×","△")))</f>
        <v/>
      </c>
      <c r="AE12" s="254" t="str">
        <f>IF(ISBLANK(S57),"",S57)</f>
        <v/>
      </c>
      <c r="AF12" s="257"/>
      <c r="AG12" s="236"/>
      <c r="AH12" s="237"/>
      <c r="AI12" s="30"/>
      <c r="AJ12" s="237"/>
      <c r="AK12" s="268"/>
      <c r="AL12" s="236"/>
      <c r="AM12" s="237"/>
      <c r="AN12" s="30"/>
      <c r="AO12" s="237"/>
      <c r="AP12" s="268"/>
      <c r="AQ12" s="270" t="str">
        <f>IF(ISBLANK($O$43),"",SUM(BD12*3+BE12))</f>
        <v/>
      </c>
      <c r="AR12" s="272"/>
      <c r="AS12" s="270" t="str">
        <f>IF(ISBLANK($O$43),"",SUM(H12)+SUM(M12)+SUM(R12)+SUM(W12)+SUM(AB12)+SUM(AG12)+SUM(AL12))</f>
        <v/>
      </c>
      <c r="AT12" s="272"/>
      <c r="AU12" s="270" t="str">
        <f>IF(ISBLANK($O$43),"",SUM(K12)+SUM(P12)+SUM(U12)+SUM(Z12)+SUM(AE12)+SUM(AJ12)+SUM(AO12))</f>
        <v/>
      </c>
      <c r="AV12" s="272"/>
      <c r="AW12" s="270" t="str">
        <f>IF(ISBLANK(O43),"",AS12-AU12)</f>
        <v/>
      </c>
      <c r="AX12" s="271"/>
      <c r="AY12" s="272"/>
      <c r="AZ12" s="276" t="str">
        <f>IF(ISBLANK($S$61),"",RANK($BF$8:$BF$17,$BF$8:$BF$17))</f>
        <v/>
      </c>
      <c r="BA12" s="276"/>
      <c r="BB12" s="277" t="str">
        <f>IF(ISBLANK(O45),"",AQ12*10000+AW12*100+AS12)</f>
        <v/>
      </c>
      <c r="BC12" s="22"/>
      <c r="BD12" s="370">
        <f>COUNTIF(H12:AP13,"○")</f>
        <v>0</v>
      </c>
      <c r="BE12" s="370">
        <f>COUNTIF(H12:AP13,"△")</f>
        <v>0</v>
      </c>
      <c r="BF12" s="370" t="e">
        <f>SUM(AQ12*10000+AW12*100+AS12)</f>
        <v>#VALUE!</v>
      </c>
    </row>
    <row r="13" spans="1:58" ht="14.25" x14ac:dyDescent="0.15">
      <c r="A13" s="22"/>
      <c r="B13" s="244"/>
      <c r="C13" s="281"/>
      <c r="D13" s="281"/>
      <c r="E13" s="281"/>
      <c r="F13" s="281"/>
      <c r="G13" s="281"/>
      <c r="H13" s="255"/>
      <c r="I13" s="256"/>
      <c r="J13" s="33"/>
      <c r="K13" s="256"/>
      <c r="L13" s="258"/>
      <c r="M13" s="255"/>
      <c r="N13" s="256"/>
      <c r="O13" s="33"/>
      <c r="P13" s="256"/>
      <c r="Q13" s="258"/>
      <c r="R13" s="250"/>
      <c r="S13" s="251"/>
      <c r="T13" s="251"/>
      <c r="U13" s="251"/>
      <c r="V13" s="252"/>
      <c r="W13" s="255"/>
      <c r="X13" s="256"/>
      <c r="Y13" s="31"/>
      <c r="Z13" s="256"/>
      <c r="AA13" s="258"/>
      <c r="AB13" s="255"/>
      <c r="AC13" s="256"/>
      <c r="AD13" s="31"/>
      <c r="AE13" s="256"/>
      <c r="AF13" s="258"/>
      <c r="AG13" s="238"/>
      <c r="AH13" s="239"/>
      <c r="AI13" s="32"/>
      <c r="AJ13" s="239"/>
      <c r="AK13" s="269"/>
      <c r="AL13" s="238"/>
      <c r="AM13" s="239"/>
      <c r="AN13" s="32"/>
      <c r="AO13" s="239"/>
      <c r="AP13" s="269"/>
      <c r="AQ13" s="273"/>
      <c r="AR13" s="275"/>
      <c r="AS13" s="273"/>
      <c r="AT13" s="275"/>
      <c r="AU13" s="273"/>
      <c r="AV13" s="275"/>
      <c r="AW13" s="273"/>
      <c r="AX13" s="274"/>
      <c r="AY13" s="275"/>
      <c r="AZ13" s="276"/>
      <c r="BA13" s="276"/>
      <c r="BB13" s="277"/>
      <c r="BC13" s="22"/>
      <c r="BD13" s="370"/>
      <c r="BE13" s="370"/>
      <c r="BF13" s="370"/>
    </row>
    <row r="14" spans="1:58" ht="14.25" thickBot="1" x14ac:dyDescent="0.2">
      <c r="A14" s="22"/>
      <c r="B14" s="244">
        <v>4</v>
      </c>
      <c r="C14" s="278" t="s">
        <v>197</v>
      </c>
      <c r="D14" s="278"/>
      <c r="E14" s="278"/>
      <c r="F14" s="278"/>
      <c r="G14" s="278"/>
      <c r="H14" s="253" t="str">
        <f>Z8</f>
        <v/>
      </c>
      <c r="I14" s="254"/>
      <c r="J14" s="29" t="str">
        <f>IF(ISBLANK(O59),"",IF(H14&gt;K14,"○",IF(H14&lt;K14,"×","△")))</f>
        <v/>
      </c>
      <c r="K14" s="254" t="str">
        <f>W8</f>
        <v/>
      </c>
      <c r="L14" s="257"/>
      <c r="M14" s="253" t="str">
        <f>Z10</f>
        <v/>
      </c>
      <c r="N14" s="254"/>
      <c r="O14" s="29" t="str">
        <f>IF(ISBLANK(O55),"",IF(M14&gt;P14,"○",IF(M14&lt;P14,"×","△")))</f>
        <v/>
      </c>
      <c r="P14" s="254" t="str">
        <f>W10</f>
        <v/>
      </c>
      <c r="Q14" s="257"/>
      <c r="R14" s="253" t="str">
        <f>Z12</f>
        <v/>
      </c>
      <c r="S14" s="254"/>
      <c r="T14" s="29" t="str">
        <f>IF(ISBLANK(O45),"",IF(R14&gt;U14,"○",IF(R14&lt;U14,"×","△")))</f>
        <v/>
      </c>
      <c r="U14" s="254" t="str">
        <f>W12</f>
        <v/>
      </c>
      <c r="V14" s="257"/>
      <c r="W14" s="247"/>
      <c r="X14" s="248"/>
      <c r="Y14" s="248"/>
      <c r="Z14" s="248"/>
      <c r="AA14" s="249"/>
      <c r="AB14" s="253" t="str">
        <f>IF(ISBLANK(O51),"",O51)</f>
        <v/>
      </c>
      <c r="AC14" s="254"/>
      <c r="AD14" s="29" t="str">
        <f>IF(ISBLANK(O51),"",IF(AB14&gt;AE14,"○",IF(AB14&lt;AE14,"×","△")))</f>
        <v/>
      </c>
      <c r="AE14" s="254" t="str">
        <f>IF(ISBLANK(S51),"",S51)</f>
        <v/>
      </c>
      <c r="AF14" s="257"/>
      <c r="AG14" s="236"/>
      <c r="AH14" s="237"/>
      <c r="AI14" s="30"/>
      <c r="AJ14" s="237"/>
      <c r="AK14" s="268"/>
      <c r="AL14" s="236"/>
      <c r="AM14" s="237"/>
      <c r="AN14" s="30"/>
      <c r="AO14" s="237"/>
      <c r="AP14" s="268"/>
      <c r="AQ14" s="270" t="str">
        <f>IF(ISBLANK($O$43),"",SUM(BD14*3+BE14))</f>
        <v/>
      </c>
      <c r="AR14" s="272"/>
      <c r="AS14" s="270" t="str">
        <f>IF(ISBLANK($O$43),"",SUM(H14)+SUM(M14)+SUM(R14)+SUM(W14)+SUM(AB14)+SUM(AG14)+SUM(AL14))</f>
        <v/>
      </c>
      <c r="AT14" s="272"/>
      <c r="AU14" s="270" t="str">
        <f>IF(ISBLANK($O$43),"",SUM(K14)+SUM(P14)+SUM(U14)+SUM(Z14)+SUM(AE14)+SUM(AJ14)+SUM(AO14))</f>
        <v/>
      </c>
      <c r="AV14" s="272"/>
      <c r="AW14" s="270" t="str">
        <f>IF(ISBLANK(O43),"",AS14-AU14)</f>
        <v/>
      </c>
      <c r="AX14" s="271"/>
      <c r="AY14" s="272"/>
      <c r="AZ14" s="276" t="str">
        <f>IF(ISBLANK($S$61),"",RANK($BF$8:$BF$17,$BF$8:$BF$17))</f>
        <v/>
      </c>
      <c r="BA14" s="276"/>
      <c r="BB14" s="277" t="str">
        <f>IF(ISBLANK(S45),"",AQ14*10000+AW14*100+AS14)</f>
        <v/>
      </c>
      <c r="BC14" s="22"/>
      <c r="BD14" s="370">
        <f>COUNTIF(H14:AP15,"○")</f>
        <v>0</v>
      </c>
      <c r="BE14" s="370">
        <f>COUNTIF(H14:AP15,"△")</f>
        <v>0</v>
      </c>
      <c r="BF14" s="370" t="e">
        <f>SUM(AQ14*10000+AW14*100+AS14)</f>
        <v>#VALUE!</v>
      </c>
    </row>
    <row r="15" spans="1:58" ht="14.25" x14ac:dyDescent="0.15">
      <c r="A15" s="22"/>
      <c r="B15" s="244"/>
      <c r="C15" s="246"/>
      <c r="D15" s="246"/>
      <c r="E15" s="246"/>
      <c r="F15" s="246"/>
      <c r="G15" s="246"/>
      <c r="H15" s="255"/>
      <c r="I15" s="256"/>
      <c r="J15" s="33"/>
      <c r="K15" s="256"/>
      <c r="L15" s="258"/>
      <c r="M15" s="255"/>
      <c r="N15" s="256"/>
      <c r="O15" s="33"/>
      <c r="P15" s="256"/>
      <c r="Q15" s="258"/>
      <c r="R15" s="255"/>
      <c r="S15" s="256"/>
      <c r="T15" s="33"/>
      <c r="U15" s="256"/>
      <c r="V15" s="258"/>
      <c r="W15" s="250"/>
      <c r="X15" s="251"/>
      <c r="Y15" s="251"/>
      <c r="Z15" s="251"/>
      <c r="AA15" s="252"/>
      <c r="AB15" s="255"/>
      <c r="AC15" s="256"/>
      <c r="AD15" s="31"/>
      <c r="AE15" s="256"/>
      <c r="AF15" s="258"/>
      <c r="AG15" s="238"/>
      <c r="AH15" s="239"/>
      <c r="AI15" s="32"/>
      <c r="AJ15" s="239"/>
      <c r="AK15" s="269"/>
      <c r="AL15" s="238"/>
      <c r="AM15" s="239"/>
      <c r="AN15" s="32"/>
      <c r="AO15" s="239"/>
      <c r="AP15" s="269"/>
      <c r="AQ15" s="273"/>
      <c r="AR15" s="275"/>
      <c r="AS15" s="273"/>
      <c r="AT15" s="275"/>
      <c r="AU15" s="273"/>
      <c r="AV15" s="275"/>
      <c r="AW15" s="273"/>
      <c r="AX15" s="274"/>
      <c r="AY15" s="275"/>
      <c r="AZ15" s="276"/>
      <c r="BA15" s="276"/>
      <c r="BB15" s="277"/>
      <c r="BC15" s="22"/>
      <c r="BD15" s="370"/>
      <c r="BE15" s="370"/>
      <c r="BF15" s="370"/>
    </row>
    <row r="16" spans="1:58" ht="14.25" thickBot="1" x14ac:dyDescent="0.2">
      <c r="A16" s="22"/>
      <c r="B16" s="244">
        <v>5</v>
      </c>
      <c r="C16" s="278" t="s">
        <v>112</v>
      </c>
      <c r="D16" s="278"/>
      <c r="E16" s="278"/>
      <c r="F16" s="278"/>
      <c r="G16" s="278"/>
      <c r="H16" s="253" t="str">
        <f>AE8</f>
        <v/>
      </c>
      <c r="I16" s="254"/>
      <c r="J16" s="29" t="str">
        <f>IF(ISBLANK(O47),"",IF(H16&gt;K16,"○",IF(H16&lt;K16,"×","△")))</f>
        <v/>
      </c>
      <c r="K16" s="254" t="str">
        <f>AB8</f>
        <v/>
      </c>
      <c r="L16" s="257"/>
      <c r="M16" s="253" t="str">
        <f>AE10</f>
        <v/>
      </c>
      <c r="N16" s="254"/>
      <c r="O16" s="29" t="str">
        <f>IF(ISBLANK(O61),"",IF(M16&gt;P16,"○",IF(M16&lt;P16,"×","△")))</f>
        <v/>
      </c>
      <c r="P16" s="254" t="str">
        <f>AB10</f>
        <v/>
      </c>
      <c r="Q16" s="257"/>
      <c r="R16" s="253" t="str">
        <f>AE12</f>
        <v/>
      </c>
      <c r="S16" s="254"/>
      <c r="T16" s="29" t="str">
        <f>IF(ISBLANK(O57),"",IF(R16&gt;U16,"○",IF(R16&lt;U16,"×","△")))</f>
        <v/>
      </c>
      <c r="U16" s="254" t="str">
        <f>AB12</f>
        <v/>
      </c>
      <c r="V16" s="257"/>
      <c r="W16" s="253" t="str">
        <f>AE14</f>
        <v/>
      </c>
      <c r="X16" s="254"/>
      <c r="Y16" s="29" t="str">
        <f>IF(ISBLANK(O51),"",IF(W16&gt;Z16,"○",IF(W16&lt;Z16,"×","△")))</f>
        <v/>
      </c>
      <c r="Z16" s="254" t="str">
        <f>AB14</f>
        <v/>
      </c>
      <c r="AA16" s="257"/>
      <c r="AB16" s="247"/>
      <c r="AC16" s="248"/>
      <c r="AD16" s="248"/>
      <c r="AE16" s="248"/>
      <c r="AF16" s="249"/>
      <c r="AG16" s="236"/>
      <c r="AH16" s="237"/>
      <c r="AI16" s="30"/>
      <c r="AJ16" s="237"/>
      <c r="AK16" s="268"/>
      <c r="AL16" s="236"/>
      <c r="AM16" s="237"/>
      <c r="AN16" s="30"/>
      <c r="AO16" s="237"/>
      <c r="AP16" s="268"/>
      <c r="AQ16" s="270" t="str">
        <f>IF(ISBLANK($O$43),"",SUM(BD16*3+BE16))</f>
        <v/>
      </c>
      <c r="AR16" s="272"/>
      <c r="AS16" s="270" t="str">
        <f>IF(ISBLANK($O$43),"",SUM(H16)+SUM(M16)+SUM(R16)+SUM(W16)+SUM(AB16)+SUM(AG16)+SUM(AL16))</f>
        <v/>
      </c>
      <c r="AT16" s="272"/>
      <c r="AU16" s="270" t="str">
        <f>IF(ISBLANK($O$43),"",SUM(K16)+SUM(P16)+SUM(U16)+SUM(Z16)+SUM(AE16)+SUM(AJ16)+SUM(AO16))</f>
        <v/>
      </c>
      <c r="AV16" s="272"/>
      <c r="AW16" s="270" t="str">
        <f>IF(ISBLANK(O43),"",AS16-AU16)</f>
        <v/>
      </c>
      <c r="AX16" s="271"/>
      <c r="AY16" s="272"/>
      <c r="AZ16" s="276" t="str">
        <f>IF(ISBLANK($S$61),"",RANK($BF$8:$BF$17,$BF$8:$BF$17))</f>
        <v/>
      </c>
      <c r="BA16" s="276"/>
      <c r="BB16" s="277" t="str">
        <f>IF(ISBLANK(O47),"",AQ16*10000+AW16*100+AS16)</f>
        <v/>
      </c>
      <c r="BC16" s="22"/>
      <c r="BD16" s="370">
        <f>COUNTIF(H16:AP17,"○")</f>
        <v>0</v>
      </c>
      <c r="BE16" s="370">
        <f>COUNTIF(H16:AP17,"△")</f>
        <v>0</v>
      </c>
      <c r="BF16" s="370" t="e">
        <f>SUM(AQ16*10000+AW16*100+AS16)</f>
        <v>#VALUE!</v>
      </c>
    </row>
    <row r="17" spans="1:58" ht="14.25" x14ac:dyDescent="0.15">
      <c r="A17" s="22"/>
      <c r="B17" s="244"/>
      <c r="C17" s="246"/>
      <c r="D17" s="246"/>
      <c r="E17" s="246"/>
      <c r="F17" s="246"/>
      <c r="G17" s="246"/>
      <c r="H17" s="255"/>
      <c r="I17" s="256"/>
      <c r="J17" s="33"/>
      <c r="K17" s="256"/>
      <c r="L17" s="258"/>
      <c r="M17" s="255"/>
      <c r="N17" s="256"/>
      <c r="O17" s="33"/>
      <c r="P17" s="256"/>
      <c r="Q17" s="258"/>
      <c r="R17" s="255"/>
      <c r="S17" s="256"/>
      <c r="T17" s="33"/>
      <c r="U17" s="256"/>
      <c r="V17" s="258"/>
      <c r="W17" s="255"/>
      <c r="X17" s="256"/>
      <c r="Y17" s="33"/>
      <c r="Z17" s="256"/>
      <c r="AA17" s="258"/>
      <c r="AB17" s="250"/>
      <c r="AC17" s="251"/>
      <c r="AD17" s="251"/>
      <c r="AE17" s="251"/>
      <c r="AF17" s="252"/>
      <c r="AG17" s="238"/>
      <c r="AH17" s="239"/>
      <c r="AI17" s="32"/>
      <c r="AJ17" s="239"/>
      <c r="AK17" s="269"/>
      <c r="AL17" s="238"/>
      <c r="AM17" s="239"/>
      <c r="AN17" s="32"/>
      <c r="AO17" s="239"/>
      <c r="AP17" s="269"/>
      <c r="AQ17" s="273"/>
      <c r="AR17" s="275"/>
      <c r="AS17" s="273"/>
      <c r="AT17" s="275"/>
      <c r="AU17" s="273"/>
      <c r="AV17" s="275"/>
      <c r="AW17" s="273"/>
      <c r="AX17" s="274"/>
      <c r="AY17" s="275"/>
      <c r="AZ17" s="276"/>
      <c r="BA17" s="276"/>
      <c r="BB17" s="277"/>
      <c r="BC17" s="22"/>
      <c r="BD17" s="370"/>
      <c r="BE17" s="370"/>
      <c r="BF17" s="370"/>
    </row>
    <row r="18" spans="1:58" ht="14.25" thickBot="1" x14ac:dyDescent="0.2">
      <c r="A18" s="22"/>
      <c r="B18" s="282"/>
      <c r="C18" s="283"/>
      <c r="D18" s="283"/>
      <c r="E18" s="283"/>
      <c r="F18" s="283"/>
      <c r="G18" s="283"/>
      <c r="H18" s="236"/>
      <c r="I18" s="237"/>
      <c r="J18" s="30"/>
      <c r="K18" s="237"/>
      <c r="L18" s="268"/>
      <c r="M18" s="236"/>
      <c r="N18" s="237"/>
      <c r="O18" s="30"/>
      <c r="P18" s="237"/>
      <c r="Q18" s="268"/>
      <c r="R18" s="236"/>
      <c r="S18" s="237"/>
      <c r="T18" s="30"/>
      <c r="U18" s="237"/>
      <c r="V18" s="268"/>
      <c r="W18" s="236"/>
      <c r="X18" s="237"/>
      <c r="Y18" s="30"/>
      <c r="Z18" s="237"/>
      <c r="AA18" s="268"/>
      <c r="AB18" s="295"/>
      <c r="AC18" s="296"/>
      <c r="AD18" s="30"/>
      <c r="AE18" s="296"/>
      <c r="AF18" s="299"/>
      <c r="AG18" s="301"/>
      <c r="AH18" s="302"/>
      <c r="AI18" s="302"/>
      <c r="AJ18" s="302"/>
      <c r="AK18" s="303"/>
      <c r="AL18" s="236"/>
      <c r="AM18" s="237"/>
      <c r="AN18" s="30"/>
      <c r="AO18" s="237"/>
      <c r="AP18" s="268"/>
      <c r="AQ18" s="289"/>
      <c r="AR18" s="290"/>
      <c r="AS18" s="289"/>
      <c r="AT18" s="290"/>
      <c r="AU18" s="289"/>
      <c r="AV18" s="290"/>
      <c r="AW18" s="289"/>
      <c r="AX18" s="293"/>
      <c r="AY18" s="290"/>
      <c r="AZ18" s="285"/>
      <c r="BA18" s="286"/>
      <c r="BB18" s="277" t="str">
        <f>IF(ISBLANK(S47),"",AQ18*10000+AW18*100+AS18)</f>
        <v/>
      </c>
      <c r="BC18" s="22"/>
      <c r="BD18" s="370">
        <f>COUNTIF(H20:AP21,"○")</f>
        <v>0</v>
      </c>
      <c r="BE18" s="370">
        <f>COUNTIF(H20:AP21,"△")</f>
        <v>0</v>
      </c>
      <c r="BF18" s="370">
        <f>SUM(AQ20*10000+AW20*100+AS20)</f>
        <v>0</v>
      </c>
    </row>
    <row r="19" spans="1:58" ht="14.25" x14ac:dyDescent="0.15">
      <c r="A19" s="22"/>
      <c r="B19" s="282"/>
      <c r="C19" s="284"/>
      <c r="D19" s="284"/>
      <c r="E19" s="284"/>
      <c r="F19" s="284"/>
      <c r="G19" s="284"/>
      <c r="H19" s="238"/>
      <c r="I19" s="239"/>
      <c r="J19" s="34"/>
      <c r="K19" s="239"/>
      <c r="L19" s="269"/>
      <c r="M19" s="238"/>
      <c r="N19" s="239"/>
      <c r="O19" s="34"/>
      <c r="P19" s="239"/>
      <c r="Q19" s="269"/>
      <c r="R19" s="238"/>
      <c r="S19" s="239"/>
      <c r="T19" s="34"/>
      <c r="U19" s="239"/>
      <c r="V19" s="269"/>
      <c r="W19" s="238"/>
      <c r="X19" s="239"/>
      <c r="Y19" s="34"/>
      <c r="Z19" s="239"/>
      <c r="AA19" s="269"/>
      <c r="AB19" s="297"/>
      <c r="AC19" s="298"/>
      <c r="AD19" s="34"/>
      <c r="AE19" s="298"/>
      <c r="AF19" s="300"/>
      <c r="AG19" s="304"/>
      <c r="AH19" s="305"/>
      <c r="AI19" s="305"/>
      <c r="AJ19" s="305"/>
      <c r="AK19" s="306"/>
      <c r="AL19" s="238"/>
      <c r="AM19" s="239"/>
      <c r="AN19" s="32"/>
      <c r="AO19" s="239"/>
      <c r="AP19" s="269"/>
      <c r="AQ19" s="291"/>
      <c r="AR19" s="292"/>
      <c r="AS19" s="291"/>
      <c r="AT19" s="292"/>
      <c r="AU19" s="291"/>
      <c r="AV19" s="292"/>
      <c r="AW19" s="291"/>
      <c r="AX19" s="294"/>
      <c r="AY19" s="292"/>
      <c r="AZ19" s="287"/>
      <c r="BA19" s="288"/>
      <c r="BB19" s="277"/>
      <c r="BC19" s="22"/>
      <c r="BD19" s="370"/>
      <c r="BE19" s="370"/>
      <c r="BF19" s="370"/>
    </row>
    <row r="20" spans="1:58" ht="14.25" thickBot="1" x14ac:dyDescent="0.2">
      <c r="A20" s="22"/>
      <c r="B20" s="282"/>
      <c r="C20" s="283"/>
      <c r="D20" s="283"/>
      <c r="E20" s="283"/>
      <c r="F20" s="283"/>
      <c r="G20" s="283"/>
      <c r="H20" s="236"/>
      <c r="I20" s="237"/>
      <c r="J20" s="30"/>
      <c r="K20" s="237"/>
      <c r="L20" s="268"/>
      <c r="M20" s="236"/>
      <c r="N20" s="237"/>
      <c r="O20" s="30"/>
      <c r="P20" s="237"/>
      <c r="Q20" s="268"/>
      <c r="R20" s="236"/>
      <c r="S20" s="237"/>
      <c r="T20" s="30"/>
      <c r="U20" s="237"/>
      <c r="V20" s="268"/>
      <c r="W20" s="236"/>
      <c r="X20" s="237"/>
      <c r="Y20" s="30"/>
      <c r="Z20" s="237"/>
      <c r="AA20" s="268"/>
      <c r="AB20" s="295"/>
      <c r="AC20" s="296"/>
      <c r="AD20" s="30"/>
      <c r="AE20" s="296"/>
      <c r="AF20" s="299"/>
      <c r="AG20" s="236"/>
      <c r="AH20" s="237"/>
      <c r="AI20" s="30"/>
      <c r="AJ20" s="237"/>
      <c r="AK20" s="268"/>
      <c r="AL20" s="301"/>
      <c r="AM20" s="302"/>
      <c r="AN20" s="302"/>
      <c r="AO20" s="302"/>
      <c r="AP20" s="303"/>
      <c r="AQ20" s="289"/>
      <c r="AR20" s="290"/>
      <c r="AS20" s="289"/>
      <c r="AT20" s="290"/>
      <c r="AU20" s="289"/>
      <c r="AV20" s="290"/>
      <c r="AW20" s="289"/>
      <c r="AX20" s="293"/>
      <c r="AY20" s="290"/>
      <c r="AZ20" s="285"/>
      <c r="BA20" s="286"/>
      <c r="BB20" s="277" t="str">
        <f>IF(ISBLANK(S49),"",AQ20*10000+AW20*100+AS20)</f>
        <v/>
      </c>
      <c r="BC20" s="22"/>
      <c r="BD20" s="370">
        <f>COUNTIF(H20:AP21,"○")</f>
        <v>0</v>
      </c>
      <c r="BE20" s="370">
        <f>COUNTIF(H20:AP21,"△")</f>
        <v>0</v>
      </c>
      <c r="BF20" s="370">
        <f>SUM(AQ20*10000+AW20*100+AS20)</f>
        <v>0</v>
      </c>
    </row>
    <row r="21" spans="1:58" ht="14.25" x14ac:dyDescent="0.15">
      <c r="A21" s="22"/>
      <c r="B21" s="282"/>
      <c r="C21" s="284"/>
      <c r="D21" s="284"/>
      <c r="E21" s="284"/>
      <c r="F21" s="284"/>
      <c r="G21" s="284"/>
      <c r="H21" s="238"/>
      <c r="I21" s="239"/>
      <c r="J21" s="34"/>
      <c r="K21" s="239"/>
      <c r="L21" s="269"/>
      <c r="M21" s="238"/>
      <c r="N21" s="239"/>
      <c r="O21" s="34"/>
      <c r="P21" s="239"/>
      <c r="Q21" s="269"/>
      <c r="R21" s="238"/>
      <c r="S21" s="239"/>
      <c r="T21" s="34"/>
      <c r="U21" s="239"/>
      <c r="V21" s="269"/>
      <c r="W21" s="238"/>
      <c r="X21" s="239"/>
      <c r="Y21" s="34"/>
      <c r="Z21" s="239"/>
      <c r="AA21" s="269"/>
      <c r="AB21" s="297"/>
      <c r="AC21" s="298"/>
      <c r="AD21" s="34"/>
      <c r="AE21" s="298"/>
      <c r="AF21" s="300"/>
      <c r="AG21" s="238"/>
      <c r="AH21" s="239"/>
      <c r="AI21" s="34"/>
      <c r="AJ21" s="239"/>
      <c r="AK21" s="269"/>
      <c r="AL21" s="304"/>
      <c r="AM21" s="305"/>
      <c r="AN21" s="305"/>
      <c r="AO21" s="305"/>
      <c r="AP21" s="306"/>
      <c r="AQ21" s="291"/>
      <c r="AR21" s="292"/>
      <c r="AS21" s="291"/>
      <c r="AT21" s="292"/>
      <c r="AU21" s="291"/>
      <c r="AV21" s="292"/>
      <c r="AW21" s="291"/>
      <c r="AX21" s="294"/>
      <c r="AY21" s="292"/>
      <c r="AZ21" s="287"/>
      <c r="BA21" s="288"/>
      <c r="BB21" s="277"/>
      <c r="BC21" s="22"/>
      <c r="BD21" s="370"/>
      <c r="BE21" s="370"/>
      <c r="BF21" s="370"/>
    </row>
    <row r="22" spans="1:58" ht="14.25" x14ac:dyDescent="0.15">
      <c r="A22" s="22"/>
      <c r="B22" s="26"/>
      <c r="C22" s="28"/>
      <c r="D22" s="28"/>
      <c r="E22" s="28"/>
      <c r="F22" s="28"/>
      <c r="G22" s="28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2"/>
      <c r="BC22" s="22"/>
      <c r="BD22" s="22"/>
      <c r="BE22" s="22"/>
      <c r="BF22" s="22"/>
    </row>
    <row r="23" spans="1:58" x14ac:dyDescent="0.15">
      <c r="A23" s="22"/>
      <c r="B23" s="207" t="str">
        <f>IF(ISBLANK(K2),"",K2)</f>
        <v>C</v>
      </c>
      <c r="C23" s="208"/>
      <c r="D23" s="386"/>
      <c r="E23" s="381" t="s">
        <v>65</v>
      </c>
      <c r="F23" s="382"/>
      <c r="G23" s="382"/>
      <c r="H23" s="385" t="str">
        <f>IF($S$61="","",IF($AZ$8=1,$C$8,IF($AZ$8=1,$C$8,IF($AZ$10=1,$C$10,IF($AZ$12=1,$C$12,IF($AZ$14=1,$C$14,IF($AZ$16=1,$C$16,IF($AZ$18=1,$C$18,""))))))))</f>
        <v/>
      </c>
      <c r="I23" s="385"/>
      <c r="J23" s="385"/>
      <c r="K23" s="385"/>
      <c r="L23" s="385"/>
      <c r="M23" s="385"/>
      <c r="N23" s="385"/>
      <c r="O23" s="385"/>
      <c r="P23" s="385"/>
      <c r="Q23" s="385"/>
      <c r="R23" s="380" t="s">
        <v>66</v>
      </c>
      <c r="S23" s="380"/>
      <c r="T23" s="380"/>
      <c r="U23" s="379" t="str">
        <f>IF($S$61="","",IF($AZ$8=1,$AQ$8,IF($AZ$10=1,$AQ$10,IF($AZ$12=1,$AQ$12,IF($AZ$14=1,$AQ$14,IF($AZ$16=1,$AQ$16,IF($AZ$18=1,$AQ$18,IF($AZ$20=1,$AQ$20,""))))))))</f>
        <v/>
      </c>
      <c r="V23" s="379"/>
      <c r="W23" s="379"/>
      <c r="X23" s="380" t="s">
        <v>67</v>
      </c>
      <c r="Y23" s="380"/>
      <c r="Z23" s="380"/>
      <c r="AA23" s="379" t="str">
        <f>IF($S$61="","",IF($AZ$8=1,$AS$8,IF($AZ$10=1,$AS$10,IF($AZ$12=1,$AS$12,IF($AZ$14=1,$AS$14,IF($AZ$16=1,$AS$16,IF($AZ$18=1,$AS$18,IF($AZ$20=1,$AS$20,""))))))))</f>
        <v/>
      </c>
      <c r="AB23" s="379"/>
      <c r="AC23" s="379"/>
      <c r="AD23" s="380" t="s">
        <v>62</v>
      </c>
      <c r="AE23" s="380"/>
      <c r="AF23" s="380"/>
      <c r="AG23" s="379" t="str">
        <f>IF($S$61="","",IF($AZ$8=1,$AU$8,IF($AZ$10=1,$AU$10,IF($AZ$12=1,$AU$12,IF($AZ$14=1,$AU$14,IF($AZ$16=1,$AU$16,IF($AZ$18=1,$AU$18,IF($AZ$20=1,$AU$20,""))))))))</f>
        <v/>
      </c>
      <c r="AH23" s="379"/>
      <c r="AI23" s="379"/>
      <c r="AJ23" s="380" t="s">
        <v>68</v>
      </c>
      <c r="AK23" s="380"/>
      <c r="AL23" s="380"/>
      <c r="AM23" s="309" t="str">
        <f>IF(S61="","",IF($AZ$8=1,$AW$8,IF($AZ$10=1,$AW$10,IF($AZ$12=1,$AW$12,IF($AZ$14=1,$AW$14,IF($AZ$16=1,$AW$16,IF($AZ$18=1,$AW$18,IF($AZ$20=1,$AW$20,""))))))))</f>
        <v/>
      </c>
      <c r="AN23" s="309"/>
      <c r="AO23" s="309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x14ac:dyDescent="0.15">
      <c r="A24" s="22"/>
      <c r="B24" s="209"/>
      <c r="C24" s="210"/>
      <c r="D24" s="387"/>
      <c r="E24" s="383"/>
      <c r="F24" s="384"/>
      <c r="G24" s="384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0"/>
      <c r="S24" s="380"/>
      <c r="T24" s="380"/>
      <c r="U24" s="379"/>
      <c r="V24" s="379"/>
      <c r="W24" s="379"/>
      <c r="X24" s="380"/>
      <c r="Y24" s="380"/>
      <c r="Z24" s="380"/>
      <c r="AA24" s="379"/>
      <c r="AB24" s="379"/>
      <c r="AC24" s="379"/>
      <c r="AD24" s="380"/>
      <c r="AE24" s="380"/>
      <c r="AF24" s="380"/>
      <c r="AG24" s="379"/>
      <c r="AH24" s="379"/>
      <c r="AI24" s="379"/>
      <c r="AJ24" s="380"/>
      <c r="AK24" s="380"/>
      <c r="AL24" s="380"/>
      <c r="AM24" s="309"/>
      <c r="AN24" s="309"/>
      <c r="AO24" s="309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x14ac:dyDescent="0.15">
      <c r="A25" s="22"/>
      <c r="B25" s="209"/>
      <c r="C25" s="210"/>
      <c r="D25" s="387"/>
      <c r="E25" s="381" t="s">
        <v>69</v>
      </c>
      <c r="F25" s="382"/>
      <c r="G25" s="382"/>
      <c r="H25" s="385" t="str">
        <f>IF($S$61="","",IF($AZ$8=2,$C$8,IF($AZ$10=2,$C$10,IF($AZ$12=2,$C$12,IF($AZ$14=2,$C$14,IF($AZ$16=2,$C$16,IF($AZ$18=2,$C$18,IF($AZ$20=2,$C$20,""))))))))</f>
        <v/>
      </c>
      <c r="I25" s="385"/>
      <c r="J25" s="385"/>
      <c r="K25" s="385"/>
      <c r="L25" s="385"/>
      <c r="M25" s="385"/>
      <c r="N25" s="385"/>
      <c r="O25" s="385"/>
      <c r="P25" s="385"/>
      <c r="Q25" s="385"/>
      <c r="R25" s="380" t="s">
        <v>66</v>
      </c>
      <c r="S25" s="380"/>
      <c r="T25" s="380"/>
      <c r="U25" s="379" t="str">
        <f>IF($S$61="","",IF($AZ$8=2,$AQ$8,IF($AZ$10=2,$AQ$10,IF($AZ$12=2,$AQ$12,IF($AZ$14=2,$AQ$14,IF($AZ$16=2,$AQ$16,IF($AZ$18=2,$AQ$18,IF($AZ$20=2,$AQ$20,""))))))))</f>
        <v/>
      </c>
      <c r="V25" s="379"/>
      <c r="W25" s="379"/>
      <c r="X25" s="380" t="s">
        <v>67</v>
      </c>
      <c r="Y25" s="380"/>
      <c r="Z25" s="380"/>
      <c r="AA25" s="379" t="str">
        <f>IF($S$61="","",IF($AZ$8=2,$AS$8,IF($AZ$10=2,$AS$10,IF($AZ$12=2,$AS$12,IF($AZ$14=2,$AS$14,IF($AZ$16=2,$AS$16,IF($AZ$18=2,$AS$18,IF($AZ$20=2,$AS$20,""))))))))</f>
        <v/>
      </c>
      <c r="AB25" s="379"/>
      <c r="AC25" s="379"/>
      <c r="AD25" s="380" t="s">
        <v>62</v>
      </c>
      <c r="AE25" s="380"/>
      <c r="AF25" s="380"/>
      <c r="AG25" s="379" t="str">
        <f>IF($S$61="","",IF($AZ$8=2,$AU$8,IF($AZ$10=2,$AU$10,IF($AZ$12=2,$AU$12,IF($AZ$14=2,$AU$14,IF($AZ$16=2,$AU$16,IF($AZ$18=2,$AU$18,IF($AZ$20=2,$AU$20,""))))))))</f>
        <v/>
      </c>
      <c r="AH25" s="379"/>
      <c r="AI25" s="379"/>
      <c r="AJ25" s="380" t="s">
        <v>68</v>
      </c>
      <c r="AK25" s="380"/>
      <c r="AL25" s="380"/>
      <c r="AM25" s="309" t="str">
        <f>IF(S61="","",IF($AZ$8=2,$AW$8,IF($AZ$10=2,$AW$10,IF($AZ$12=2,$AW$12,IF($AZ$14=2,$AW$14,IF($AZ$16=2,$AW$16,IF($AZ$18=2,$AW$18,IF($AZ$20=2,$AW$20,""))))))))</f>
        <v/>
      </c>
      <c r="AN25" s="309"/>
      <c r="AO25" s="309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x14ac:dyDescent="0.15">
      <c r="A26" s="22"/>
      <c r="B26" s="376" t="s">
        <v>58</v>
      </c>
      <c r="C26" s="377"/>
      <c r="D26" s="378"/>
      <c r="E26" s="383"/>
      <c r="F26" s="384"/>
      <c r="G26" s="384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0"/>
      <c r="S26" s="380"/>
      <c r="T26" s="380"/>
      <c r="U26" s="379"/>
      <c r="V26" s="379"/>
      <c r="W26" s="379"/>
      <c r="X26" s="380"/>
      <c r="Y26" s="380"/>
      <c r="Z26" s="380"/>
      <c r="AA26" s="379"/>
      <c r="AB26" s="379"/>
      <c r="AC26" s="379"/>
      <c r="AD26" s="380"/>
      <c r="AE26" s="380"/>
      <c r="AF26" s="380"/>
      <c r="AG26" s="379"/>
      <c r="AH26" s="379"/>
      <c r="AI26" s="379"/>
      <c r="AJ26" s="380"/>
      <c r="AK26" s="380"/>
      <c r="AL26" s="380"/>
      <c r="AM26" s="309"/>
      <c r="AN26" s="309"/>
      <c r="AO26" s="309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372"/>
      <c r="BE26" s="372"/>
      <c r="BF26" s="372"/>
    </row>
    <row r="27" spans="1:58" x14ac:dyDescent="0.15">
      <c r="A27" s="22"/>
      <c r="B27" s="376"/>
      <c r="C27" s="377"/>
      <c r="D27" s="377"/>
      <c r="E27" s="381" t="s">
        <v>70</v>
      </c>
      <c r="F27" s="382"/>
      <c r="G27" s="388"/>
      <c r="H27" s="390" t="str">
        <f>IF($S$61="","",IF($AZ$8=3,$C$8,IF($AZ$10=3,$C$10,IF($AZ$12=3,$C$12,IF($AZ$14=3,$C$14,IF($AZ$16=3,$C$16,IF($AZ$18=3,$C$18,IF($AZ$20=3,$C$20,""))))))))</f>
        <v/>
      </c>
      <c r="I27" s="385"/>
      <c r="J27" s="385"/>
      <c r="K27" s="385"/>
      <c r="L27" s="385"/>
      <c r="M27" s="385"/>
      <c r="N27" s="385"/>
      <c r="O27" s="385"/>
      <c r="P27" s="385"/>
      <c r="Q27" s="385"/>
      <c r="R27" s="380" t="s">
        <v>66</v>
      </c>
      <c r="S27" s="380"/>
      <c r="T27" s="380"/>
      <c r="U27" s="379" t="str">
        <f>IF($S$61="","",IF($AZ$8=3,$AQ$8,IF($AZ$10=3,$AQ$10,IF($AZ$12=3,$AQ$12,IF($AZ$14=3,$AQ$14,IF($AZ$16=3,$AQ$16,IF($AZ$18=3,$AQ$18,IF($AZ$20=3,$AQ$20,""))))))))</f>
        <v/>
      </c>
      <c r="V27" s="379"/>
      <c r="W27" s="379"/>
      <c r="X27" s="380" t="s">
        <v>67</v>
      </c>
      <c r="Y27" s="380"/>
      <c r="Z27" s="380"/>
      <c r="AA27" s="379" t="str">
        <f>IF($S$61="","",IF($AZ$8=3,$AS$8,IF($AZ$10=3,$AS$10,IF($AZ$12=3,$AS$12,IF($AZ$14=3,$AS$14,IF($AZ$16=3,$AS$16,IF($AZ$18=3,$AS$18,IF($AZ$20=3,$AS$20,""))))))))</f>
        <v/>
      </c>
      <c r="AB27" s="379"/>
      <c r="AC27" s="379"/>
      <c r="AD27" s="380" t="s">
        <v>62</v>
      </c>
      <c r="AE27" s="380"/>
      <c r="AF27" s="380"/>
      <c r="AG27" s="379" t="str">
        <f>IF($S$61="","",IF($AZ$8=3,$AU$8,IF($AZ$10=3,$AU$10,IF($AZ$12=3,$AU$12,IF($AZ$14=3,$AU$14,IF($AZ$16=3,$AU$16,IF($AZ$18=3,$AU$18,IF($AZ$20=3,$AU$20,""))))))))</f>
        <v/>
      </c>
      <c r="AH27" s="379"/>
      <c r="AI27" s="379"/>
      <c r="AJ27" s="380" t="s">
        <v>68</v>
      </c>
      <c r="AK27" s="380"/>
      <c r="AL27" s="380"/>
      <c r="AM27" s="309" t="str">
        <f>IF(S61="","",IF($AZ$8=3,$AW$8,IF($AZ$10=3,$AW$10,IF($AZ$12=3,$AW$12,IF($AZ$14=3,$AW$14,IF($AZ$16=3,$AW$16,IF($AZ$18=3,$AW$18,IF($AZ$20=3,$AW$20,""))))))))</f>
        <v/>
      </c>
      <c r="AN27" s="309"/>
      <c r="AO27" s="309"/>
      <c r="AP27" s="327">
        <v>0</v>
      </c>
      <c r="AQ27" s="329" t="s">
        <v>71</v>
      </c>
      <c r="AR27" s="329" t="e">
        <v>#VALUE!</v>
      </c>
      <c r="AS27" s="374"/>
      <c r="AT27" s="374"/>
      <c r="AU27" s="374"/>
      <c r="AV27" s="374"/>
      <c r="AW27" s="374"/>
      <c r="AX27" s="374"/>
      <c r="AY27" s="374"/>
      <c r="AZ27" s="374"/>
      <c r="BA27" s="374"/>
      <c r="BB27" s="22"/>
      <c r="BC27" s="22"/>
      <c r="BD27" s="372"/>
      <c r="BE27" s="372"/>
      <c r="BF27" s="372"/>
    </row>
    <row r="28" spans="1:58" x14ac:dyDescent="0.15">
      <c r="A28" s="22"/>
      <c r="B28" s="376"/>
      <c r="C28" s="377"/>
      <c r="D28" s="377"/>
      <c r="E28" s="383"/>
      <c r="F28" s="384"/>
      <c r="G28" s="389"/>
      <c r="H28" s="390"/>
      <c r="I28" s="385"/>
      <c r="J28" s="385"/>
      <c r="K28" s="385"/>
      <c r="L28" s="385"/>
      <c r="M28" s="385"/>
      <c r="N28" s="385"/>
      <c r="O28" s="385"/>
      <c r="P28" s="385"/>
      <c r="Q28" s="385"/>
      <c r="R28" s="380"/>
      <c r="S28" s="380"/>
      <c r="T28" s="380"/>
      <c r="U28" s="379"/>
      <c r="V28" s="379"/>
      <c r="W28" s="379"/>
      <c r="X28" s="380"/>
      <c r="Y28" s="380"/>
      <c r="Z28" s="380"/>
      <c r="AA28" s="379"/>
      <c r="AB28" s="379"/>
      <c r="AC28" s="379"/>
      <c r="AD28" s="380"/>
      <c r="AE28" s="380"/>
      <c r="AF28" s="380"/>
      <c r="AG28" s="379"/>
      <c r="AH28" s="379"/>
      <c r="AI28" s="379"/>
      <c r="AJ28" s="380"/>
      <c r="AK28" s="380"/>
      <c r="AL28" s="380"/>
      <c r="AM28" s="309"/>
      <c r="AN28" s="309"/>
      <c r="AO28" s="309"/>
      <c r="AP28" s="328"/>
      <c r="AQ28" s="330"/>
      <c r="AR28" s="330"/>
      <c r="AS28" s="374"/>
      <c r="AT28" s="374"/>
      <c r="AU28" s="374"/>
      <c r="AV28" s="374"/>
      <c r="AW28" s="374"/>
      <c r="AX28" s="374"/>
      <c r="AY28" s="374"/>
      <c r="AZ28" s="374"/>
      <c r="BA28" s="374"/>
      <c r="BB28" s="22"/>
      <c r="BC28" s="22"/>
      <c r="BD28" s="372"/>
      <c r="BE28" s="372"/>
      <c r="BF28" s="372"/>
    </row>
    <row r="29" spans="1:58" x14ac:dyDescent="0.15">
      <c r="A29" s="22"/>
      <c r="B29" s="36"/>
      <c r="C29" s="37"/>
      <c r="D29" s="38"/>
      <c r="E29" s="381" t="s">
        <v>72</v>
      </c>
      <c r="F29" s="382"/>
      <c r="G29" s="388"/>
      <c r="H29" s="390" t="str">
        <f>IF($S$61="","",IF($AZ$8=4,$C$8,IF($AZ$10=4,$C$10,IF($AZ$12=4,$C$12,IF($AZ$14=4,$C$14,IF($AZ$16=4,$C$16,IF($AZ$18=4,$C$18,IF($AZ$20=4,$C$20,""))))))))</f>
        <v/>
      </c>
      <c r="I29" s="385"/>
      <c r="J29" s="385"/>
      <c r="K29" s="385"/>
      <c r="L29" s="385"/>
      <c r="M29" s="385"/>
      <c r="N29" s="385"/>
      <c r="O29" s="385"/>
      <c r="P29" s="385"/>
      <c r="Q29" s="385"/>
      <c r="R29" s="380" t="s">
        <v>66</v>
      </c>
      <c r="S29" s="380"/>
      <c r="T29" s="380"/>
      <c r="U29" s="379" t="str">
        <f>IF($S$61="","",IF($AZ$8=4,$AQ$8,IF($AZ$10=4,$AQ$10,IF($AZ$12=4,$AQ$12,IF($AZ$14=4,$AQ$14,IF($AZ$16=4,$AQ$16,IF($AZ$18=4,$AQ$18,IF($AZ$20=4,$AQ$20,""))))))))</f>
        <v/>
      </c>
      <c r="V29" s="379"/>
      <c r="W29" s="379"/>
      <c r="X29" s="380" t="s">
        <v>67</v>
      </c>
      <c r="Y29" s="380"/>
      <c r="Z29" s="380"/>
      <c r="AA29" s="379" t="str">
        <f>IF($S$61="","",IF($AZ$8=4,$AS$8,IF($AZ$10=4,$AS$10,IF($AZ$12=4,$AS$12,IF($AZ$14=4,$AS$14,IF($AZ$16=4,$AS$16,IF($AZ$18=4,$AS$18,IF($AZ$20=4,$AS$20,""))))))))</f>
        <v/>
      </c>
      <c r="AB29" s="379"/>
      <c r="AC29" s="379"/>
      <c r="AD29" s="380" t="s">
        <v>62</v>
      </c>
      <c r="AE29" s="380"/>
      <c r="AF29" s="380"/>
      <c r="AG29" s="379" t="str">
        <f>IF($S$61="","",IF($AZ$8=4,$AU$8,IF($AZ$10=4,$AU$10,IF($AZ$12=4,$AU$12,IF($AZ$14=4,$AU$14,IF($AZ$16=4,$AU$16,IF($AZ$18=4,$AU$18,IF($AZ$20=4,$AU$20,""))))))))</f>
        <v/>
      </c>
      <c r="AH29" s="379"/>
      <c r="AI29" s="379"/>
      <c r="AJ29" s="380" t="s">
        <v>68</v>
      </c>
      <c r="AK29" s="380"/>
      <c r="AL29" s="380"/>
      <c r="AM29" s="309" t="str">
        <f>IF(S61="","",IF($AZ$8=4,$AW$8,IF($AZ$10=4,$AW$10,IF($AZ$12=4,$AW$12,IF($AZ$14=4,$AW$14,IF($AZ$16=4,$AW$16,IF($AZ$18=4,$AW$18,IF($AZ$20=4,$AW$20,""))))))))</f>
        <v/>
      </c>
      <c r="AN29" s="309"/>
      <c r="AO29" s="309"/>
      <c r="AP29" s="39"/>
      <c r="AQ29" s="40"/>
      <c r="AR29" s="40"/>
      <c r="AS29" s="40"/>
      <c r="AT29" s="41"/>
      <c r="AU29" s="22"/>
      <c r="AV29" s="41"/>
      <c r="AW29" s="41"/>
      <c r="AX29" s="41"/>
      <c r="AY29" s="41"/>
      <c r="AZ29" s="41"/>
      <c r="BA29" s="41"/>
      <c r="BB29" s="41"/>
      <c r="BC29" s="22"/>
      <c r="BD29" s="373"/>
      <c r="BE29" s="373"/>
      <c r="BF29" s="373"/>
    </row>
    <row r="30" spans="1:58" x14ac:dyDescent="0.15">
      <c r="A30" s="22"/>
      <c r="B30" s="42"/>
      <c r="C30" s="43"/>
      <c r="D30" s="44"/>
      <c r="E30" s="383"/>
      <c r="F30" s="384"/>
      <c r="G30" s="389"/>
      <c r="H30" s="390"/>
      <c r="I30" s="385"/>
      <c r="J30" s="385"/>
      <c r="K30" s="385"/>
      <c r="L30" s="385"/>
      <c r="M30" s="385"/>
      <c r="N30" s="385"/>
      <c r="O30" s="385"/>
      <c r="P30" s="385"/>
      <c r="Q30" s="385"/>
      <c r="R30" s="380"/>
      <c r="S30" s="380"/>
      <c r="T30" s="380"/>
      <c r="U30" s="379"/>
      <c r="V30" s="379"/>
      <c r="W30" s="379"/>
      <c r="X30" s="380"/>
      <c r="Y30" s="380"/>
      <c r="Z30" s="380"/>
      <c r="AA30" s="379"/>
      <c r="AB30" s="379"/>
      <c r="AC30" s="379"/>
      <c r="AD30" s="380"/>
      <c r="AE30" s="380"/>
      <c r="AF30" s="380"/>
      <c r="AG30" s="379"/>
      <c r="AH30" s="379"/>
      <c r="AI30" s="379"/>
      <c r="AJ30" s="380"/>
      <c r="AK30" s="380"/>
      <c r="AL30" s="380"/>
      <c r="AM30" s="309"/>
      <c r="AN30" s="309"/>
      <c r="AO30" s="309"/>
      <c r="AP30" s="45"/>
      <c r="AQ30" s="40"/>
      <c r="AR30" s="40"/>
      <c r="AS30" s="40"/>
      <c r="AT30" s="46"/>
      <c r="AU30" s="41"/>
      <c r="AV30" s="41"/>
      <c r="AW30" s="41"/>
      <c r="AX30" s="41"/>
      <c r="AY30" s="41"/>
      <c r="AZ30" s="41"/>
      <c r="BA30" s="41"/>
      <c r="BB30" s="41"/>
      <c r="BC30" s="22"/>
      <c r="BD30" s="373"/>
      <c r="BE30" s="373"/>
      <c r="BF30" s="373"/>
    </row>
    <row r="31" spans="1:58" ht="13.5" customHeight="1" x14ac:dyDescent="0.15">
      <c r="A31" s="22"/>
      <c r="B31" s="47"/>
      <c r="C31" s="48"/>
      <c r="D31" s="49"/>
      <c r="E31" s="381" t="s">
        <v>73</v>
      </c>
      <c r="F31" s="382"/>
      <c r="G31" s="388"/>
      <c r="H31" s="390" t="str">
        <f>IF($S$61="","",IF($AZ$8=5,$C$8,IF($AZ$10=5,$C$10,IF($AZ$12=5,$C$12,IF($AZ$14=5,$C$14,IF($AZ$16=5,$C$16,IF($AZ$18=5,$C$18,IF($AZ$20=5,$C$20,""))))))))</f>
        <v/>
      </c>
      <c r="I31" s="385"/>
      <c r="J31" s="385"/>
      <c r="K31" s="385"/>
      <c r="L31" s="385"/>
      <c r="M31" s="385"/>
      <c r="N31" s="385"/>
      <c r="O31" s="385"/>
      <c r="P31" s="385"/>
      <c r="Q31" s="385"/>
      <c r="R31" s="380" t="s">
        <v>66</v>
      </c>
      <c r="S31" s="380"/>
      <c r="T31" s="380"/>
      <c r="U31" s="379" t="str">
        <f>IF($S$61="","",IF($AZ$8=5,$AQ$8,IF($AZ$10=5,$AQ$10,IF($AZ$12=5,$AQ$12,IF($AZ$14=5,$AQ$14,IF($AZ$16=5,$AQ$16,IF($AZ$18=5,$AQ$18,IF($AZ$20=5,$AQ$20,""))))))))</f>
        <v/>
      </c>
      <c r="V31" s="379"/>
      <c r="W31" s="379"/>
      <c r="X31" s="380" t="s">
        <v>67</v>
      </c>
      <c r="Y31" s="380"/>
      <c r="Z31" s="380"/>
      <c r="AA31" s="379" t="str">
        <f>IF($S$61="","",IF($AZ$8=5,$AS$8,IF($AZ$10=5,$AS$10,IF($AZ$12=5,$AS$12,IF($AZ$14=5,$AS$14,IF($AZ$16=5,$AS$16,IF($AZ$18=5,$AS$18,IF($AZ$20=5,$AS$20,""))))))))</f>
        <v/>
      </c>
      <c r="AB31" s="379"/>
      <c r="AC31" s="379"/>
      <c r="AD31" s="380" t="s">
        <v>62</v>
      </c>
      <c r="AE31" s="380"/>
      <c r="AF31" s="380"/>
      <c r="AG31" s="379" t="str">
        <f>IF($S$61="","",IF($AZ$8=5,$AU$8,IF($AZ$10=5,$AU$10,IF($AZ$12=5,$AU$12,IF($AZ$14=5,$AU$14,IF($AZ$16=5,$AU$16,IF($AZ$18=5,$AU$18,IF($AZ$20=5,$AU$20,""))))))))</f>
        <v/>
      </c>
      <c r="AH31" s="379"/>
      <c r="AI31" s="379"/>
      <c r="AJ31" s="380" t="s">
        <v>68</v>
      </c>
      <c r="AK31" s="380"/>
      <c r="AL31" s="380"/>
      <c r="AM31" s="309" t="str">
        <f>IF(S61="","",IF($AZ$8=5,$AW$8,IF($AZ$10=5,$AW$10,IF($AZ$12=5,$AW$12,IF($AZ$14=5,$AW$14,IF($AZ$16=5,$AW$16,IF($AZ$18=5,$AW$18,IF($AZ$20=5,$AW$20,""))))))))</f>
        <v/>
      </c>
      <c r="AN31" s="309"/>
      <c r="AO31" s="309"/>
      <c r="AP31" s="50"/>
      <c r="AQ31" s="23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3"/>
      <c r="BE31" s="23"/>
      <c r="BF31" s="23"/>
    </row>
    <row r="32" spans="1:58" ht="13.5" customHeight="1" x14ac:dyDescent="0.15">
      <c r="A32" s="22"/>
      <c r="B32" s="51"/>
      <c r="C32" s="52"/>
      <c r="D32" s="53"/>
      <c r="E32" s="383"/>
      <c r="F32" s="384"/>
      <c r="G32" s="389"/>
      <c r="H32" s="390"/>
      <c r="I32" s="385"/>
      <c r="J32" s="385"/>
      <c r="K32" s="385"/>
      <c r="L32" s="385"/>
      <c r="M32" s="385"/>
      <c r="N32" s="385"/>
      <c r="O32" s="385"/>
      <c r="P32" s="385"/>
      <c r="Q32" s="385"/>
      <c r="R32" s="380"/>
      <c r="S32" s="380"/>
      <c r="T32" s="380"/>
      <c r="U32" s="379"/>
      <c r="V32" s="379"/>
      <c r="W32" s="379"/>
      <c r="X32" s="380"/>
      <c r="Y32" s="380"/>
      <c r="Z32" s="380"/>
      <c r="AA32" s="379"/>
      <c r="AB32" s="379"/>
      <c r="AC32" s="379"/>
      <c r="AD32" s="380"/>
      <c r="AE32" s="380"/>
      <c r="AF32" s="380"/>
      <c r="AG32" s="379"/>
      <c r="AH32" s="379"/>
      <c r="AI32" s="379"/>
      <c r="AJ32" s="380"/>
      <c r="AK32" s="380"/>
      <c r="AL32" s="380"/>
      <c r="AM32" s="309"/>
      <c r="AN32" s="309"/>
      <c r="AO32" s="309"/>
      <c r="AP32" s="50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3"/>
      <c r="BE32" s="23"/>
      <c r="BF32" s="23"/>
    </row>
    <row r="33" spans="1:58" ht="21" x14ac:dyDescent="0.15">
      <c r="A33" s="22"/>
      <c r="B33" s="54"/>
      <c r="C33" s="54"/>
      <c r="D33" s="54"/>
      <c r="E33" s="55"/>
      <c r="F33" s="55"/>
      <c r="G33" s="5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3"/>
      <c r="BE33" s="23"/>
      <c r="BF33" s="23"/>
    </row>
    <row r="34" spans="1:58" ht="9" customHeight="1" x14ac:dyDescent="0.15">
      <c r="A34" s="22"/>
      <c r="B34" s="54"/>
      <c r="C34" s="54"/>
      <c r="D34" s="54"/>
      <c r="E34" s="55"/>
      <c r="F34" s="55"/>
      <c r="G34" s="55"/>
      <c r="H34" s="371" t="s">
        <v>74</v>
      </c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22"/>
      <c r="BC34" s="22"/>
      <c r="BD34" s="22"/>
      <c r="BE34" s="22"/>
      <c r="BF34" s="22"/>
    </row>
    <row r="35" spans="1:58" ht="9" customHeight="1" x14ac:dyDescent="0.15">
      <c r="A35" s="22"/>
      <c r="B35" s="54"/>
      <c r="C35" s="54"/>
      <c r="D35" s="54"/>
      <c r="E35" s="55"/>
      <c r="F35" s="55"/>
      <c r="G35" s="55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22"/>
      <c r="BC35" s="22"/>
      <c r="BD35" s="22"/>
      <c r="BE35" s="22"/>
      <c r="BF35" s="22"/>
    </row>
    <row r="36" spans="1:58" ht="9" customHeight="1" x14ac:dyDescent="0.15">
      <c r="A36" s="22"/>
      <c r="B36" s="54"/>
      <c r="C36" s="54"/>
      <c r="D36" s="54"/>
      <c r="E36" s="55"/>
      <c r="F36" s="55"/>
      <c r="G36" s="55"/>
      <c r="H36" s="371" t="s">
        <v>75</v>
      </c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22"/>
      <c r="BC36" s="22"/>
      <c r="BD36" s="22"/>
      <c r="BE36" s="22"/>
      <c r="BF36" s="22"/>
    </row>
    <row r="37" spans="1:58" ht="9" customHeight="1" x14ac:dyDescent="0.15">
      <c r="A37" s="22"/>
      <c r="B37" s="54"/>
      <c r="C37" s="54"/>
      <c r="D37" s="54"/>
      <c r="E37" s="55"/>
      <c r="F37" s="55"/>
      <c r="G37" s="55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22"/>
      <c r="BC37" s="22"/>
      <c r="BD37" s="22"/>
      <c r="BE37" s="22"/>
      <c r="BF37" s="22"/>
    </row>
    <row r="38" spans="1:58" ht="9" customHeight="1" x14ac:dyDescent="0.15">
      <c r="A38" s="22"/>
      <c r="B38" s="54"/>
      <c r="C38" s="54"/>
      <c r="D38" s="54"/>
      <c r="E38" s="55"/>
      <c r="F38" s="55"/>
      <c r="G38" s="55"/>
      <c r="H38" s="371" t="s">
        <v>115</v>
      </c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22"/>
      <c r="BC38" s="22"/>
      <c r="BD38" s="22"/>
      <c r="BE38" s="22"/>
      <c r="BF38" s="22"/>
    </row>
    <row r="39" spans="1:58" ht="9" customHeight="1" x14ac:dyDescent="0.15">
      <c r="A39" s="22"/>
      <c r="B39" s="54"/>
      <c r="C39" s="54"/>
      <c r="D39" s="54"/>
      <c r="E39" s="55"/>
      <c r="F39" s="55"/>
      <c r="G39" s="55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22"/>
      <c r="BC39" s="22"/>
      <c r="BD39" s="22"/>
      <c r="BE39" s="22"/>
      <c r="BF39" s="22"/>
    </row>
    <row r="40" spans="1:58" x14ac:dyDescent="0.15">
      <c r="A40" s="22"/>
      <c r="B40" s="57"/>
      <c r="C40" s="57"/>
      <c r="D40" s="57"/>
      <c r="E40" s="58"/>
      <c r="F40" s="58"/>
      <c r="G40" s="58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22"/>
      <c r="AY40" s="22"/>
      <c r="AZ40" s="22"/>
      <c r="BA40" s="22"/>
      <c r="BB40" s="22"/>
      <c r="BC40" s="22"/>
      <c r="BD40" s="22"/>
      <c r="BE40" s="22"/>
      <c r="BF40" s="22"/>
    </row>
    <row r="41" spans="1:58" x14ac:dyDescent="0.15">
      <c r="A41" s="22"/>
      <c r="B41" s="58"/>
      <c r="C41" s="332" t="s">
        <v>192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334" t="s">
        <v>76</v>
      </c>
      <c r="AI41" s="334"/>
      <c r="AJ41" s="334"/>
      <c r="AK41" s="334"/>
      <c r="AL41" s="334"/>
      <c r="AM41" s="334"/>
      <c r="AN41" s="58"/>
      <c r="AO41" s="58"/>
      <c r="AP41" s="58"/>
      <c r="AQ41" s="58"/>
      <c r="AR41" s="334" t="s">
        <v>77</v>
      </c>
      <c r="AS41" s="334"/>
      <c r="AT41" s="334"/>
      <c r="AU41" s="334"/>
      <c r="AV41" s="334"/>
      <c r="AW41" s="334"/>
      <c r="AX41" s="22"/>
      <c r="AY41" s="22"/>
      <c r="AZ41" s="22"/>
      <c r="BA41" s="22"/>
      <c r="BB41" s="22"/>
      <c r="BC41" s="22"/>
      <c r="BD41" s="22"/>
      <c r="BE41" s="22"/>
      <c r="BF41" s="22"/>
    </row>
    <row r="42" spans="1:58" x14ac:dyDescent="0.15">
      <c r="A42" s="22"/>
      <c r="B42" s="58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60"/>
      <c r="AH42" s="334"/>
      <c r="AI42" s="334"/>
      <c r="AJ42" s="334"/>
      <c r="AK42" s="334"/>
      <c r="AL42" s="334"/>
      <c r="AM42" s="334"/>
      <c r="AN42" s="58"/>
      <c r="AO42" s="58"/>
      <c r="AP42" s="58"/>
      <c r="AQ42" s="58"/>
      <c r="AR42" s="334"/>
      <c r="AS42" s="334"/>
      <c r="AT42" s="334"/>
      <c r="AU42" s="334"/>
      <c r="AV42" s="334"/>
      <c r="AW42" s="334"/>
      <c r="AX42" s="22"/>
      <c r="AY42" s="22"/>
      <c r="AZ42" s="22"/>
      <c r="BA42" s="22"/>
      <c r="BB42" s="22"/>
      <c r="BC42" s="22"/>
      <c r="BD42" s="22"/>
      <c r="BE42" s="22"/>
      <c r="BF42" s="22"/>
    </row>
    <row r="43" spans="1:58" x14ac:dyDescent="0.15">
      <c r="A43" s="22"/>
      <c r="B43" s="334" t="s">
        <v>94</v>
      </c>
      <c r="C43" s="334"/>
      <c r="D43" s="335" t="s">
        <v>95</v>
      </c>
      <c r="E43" s="335"/>
      <c r="F43" s="335"/>
      <c r="G43" s="335"/>
      <c r="H43" s="336"/>
      <c r="I43" s="337" t="str">
        <f>C8</f>
        <v>パレイストラ</v>
      </c>
      <c r="J43" s="337"/>
      <c r="K43" s="337"/>
      <c r="L43" s="337"/>
      <c r="M43" s="337"/>
      <c r="N43" s="337"/>
      <c r="O43" s="338"/>
      <c r="P43" s="338"/>
      <c r="Q43" s="338"/>
      <c r="R43" s="61"/>
      <c r="S43" s="338"/>
      <c r="T43" s="338"/>
      <c r="U43" s="338"/>
      <c r="V43" s="337" t="str">
        <f>C10</f>
        <v>宝泉東</v>
      </c>
      <c r="W43" s="337"/>
      <c r="X43" s="337"/>
      <c r="Y43" s="337"/>
      <c r="Z43" s="337"/>
      <c r="AA43" s="337"/>
      <c r="AB43" s="62"/>
      <c r="AC43" s="62"/>
      <c r="AD43" s="62"/>
      <c r="AE43" s="62"/>
      <c r="AF43" s="63"/>
      <c r="AG43" s="63"/>
      <c r="AH43" s="339" t="str">
        <f>C8</f>
        <v>パレイストラ</v>
      </c>
      <c r="AI43" s="339"/>
      <c r="AJ43" s="339"/>
      <c r="AK43" s="339"/>
      <c r="AL43" s="339"/>
      <c r="AM43" s="339"/>
      <c r="AN43" s="64"/>
      <c r="AO43" s="64"/>
      <c r="AP43" s="64"/>
      <c r="AQ43" s="64"/>
      <c r="AR43" s="337" t="str">
        <f>C10</f>
        <v>宝泉東</v>
      </c>
      <c r="AS43" s="337"/>
      <c r="AT43" s="337"/>
      <c r="AU43" s="337"/>
      <c r="AV43" s="337"/>
      <c r="AW43" s="337"/>
      <c r="AX43" s="22"/>
      <c r="AY43" s="22"/>
      <c r="AZ43" s="22"/>
      <c r="BA43" s="22"/>
      <c r="BB43" s="22"/>
      <c r="BC43" s="22"/>
      <c r="BD43" s="22"/>
      <c r="BE43" s="22"/>
      <c r="BF43" s="22"/>
    </row>
    <row r="44" spans="1:58" x14ac:dyDescent="0.15">
      <c r="A44" s="22"/>
      <c r="B44" s="334"/>
      <c r="C44" s="334"/>
      <c r="D44" s="335"/>
      <c r="E44" s="335"/>
      <c r="F44" s="335"/>
      <c r="G44" s="335"/>
      <c r="H44" s="336"/>
      <c r="I44" s="337"/>
      <c r="J44" s="337"/>
      <c r="K44" s="337"/>
      <c r="L44" s="337"/>
      <c r="M44" s="337"/>
      <c r="N44" s="337"/>
      <c r="O44" s="338"/>
      <c r="P44" s="338"/>
      <c r="Q44" s="338"/>
      <c r="R44" s="65"/>
      <c r="S44" s="338"/>
      <c r="T44" s="338"/>
      <c r="U44" s="338"/>
      <c r="V44" s="337"/>
      <c r="W44" s="337"/>
      <c r="X44" s="337"/>
      <c r="Y44" s="337"/>
      <c r="Z44" s="337"/>
      <c r="AA44" s="337"/>
      <c r="AB44" s="62"/>
      <c r="AC44" s="62"/>
      <c r="AD44" s="62"/>
      <c r="AE44" s="62"/>
      <c r="AF44" s="63"/>
      <c r="AG44" s="63"/>
      <c r="AH44" s="339"/>
      <c r="AI44" s="339"/>
      <c r="AJ44" s="339"/>
      <c r="AK44" s="339"/>
      <c r="AL44" s="339"/>
      <c r="AM44" s="339"/>
      <c r="AN44" s="64"/>
      <c r="AO44" s="64"/>
      <c r="AP44" s="64"/>
      <c r="AQ44" s="64"/>
      <c r="AR44" s="337"/>
      <c r="AS44" s="337"/>
      <c r="AT44" s="337"/>
      <c r="AU44" s="337"/>
      <c r="AV44" s="337"/>
      <c r="AW44" s="337"/>
      <c r="AX44" s="22"/>
      <c r="AY44" s="22"/>
      <c r="AZ44" s="22"/>
      <c r="BA44" s="22"/>
      <c r="BB44" s="22"/>
      <c r="BC44" s="22"/>
      <c r="BD44" s="22"/>
      <c r="BE44" s="22"/>
      <c r="BF44" s="22"/>
    </row>
    <row r="45" spans="1:58" x14ac:dyDescent="0.15">
      <c r="A45" s="22"/>
      <c r="B45" s="334" t="s">
        <v>78</v>
      </c>
      <c r="C45" s="334"/>
      <c r="D45" s="335" t="s">
        <v>79</v>
      </c>
      <c r="E45" s="335"/>
      <c r="F45" s="335"/>
      <c r="G45" s="335"/>
      <c r="H45" s="336"/>
      <c r="I45" s="337" t="str">
        <f>C12</f>
        <v>毛野</v>
      </c>
      <c r="J45" s="337"/>
      <c r="K45" s="337"/>
      <c r="L45" s="337"/>
      <c r="M45" s="337"/>
      <c r="N45" s="337"/>
      <c r="O45" s="338"/>
      <c r="P45" s="338"/>
      <c r="Q45" s="338"/>
      <c r="R45" s="61"/>
      <c r="S45" s="338"/>
      <c r="T45" s="338"/>
      <c r="U45" s="338"/>
      <c r="V45" s="337" t="str">
        <f>C14</f>
        <v>文庫</v>
      </c>
      <c r="W45" s="337"/>
      <c r="X45" s="337"/>
      <c r="Y45" s="337"/>
      <c r="Z45" s="337"/>
      <c r="AA45" s="337"/>
      <c r="AB45" s="66"/>
      <c r="AC45" s="66"/>
      <c r="AD45" s="66"/>
      <c r="AE45" s="66"/>
      <c r="AF45" s="66"/>
      <c r="AG45" s="66"/>
      <c r="AH45" s="339" t="str">
        <f>C12</f>
        <v>毛野</v>
      </c>
      <c r="AI45" s="339"/>
      <c r="AJ45" s="339"/>
      <c r="AK45" s="339"/>
      <c r="AL45" s="339"/>
      <c r="AM45" s="339"/>
      <c r="AN45" s="64"/>
      <c r="AO45" s="64"/>
      <c r="AP45" s="64"/>
      <c r="AQ45" s="64"/>
      <c r="AR45" s="337" t="str">
        <f>C14</f>
        <v>文庫</v>
      </c>
      <c r="AS45" s="337"/>
      <c r="AT45" s="337"/>
      <c r="AU45" s="337"/>
      <c r="AV45" s="337"/>
      <c r="AW45" s="337"/>
      <c r="AX45" s="22"/>
      <c r="AY45" s="22"/>
      <c r="AZ45" s="22"/>
      <c r="BA45" s="22"/>
      <c r="BB45" s="22"/>
      <c r="BC45" s="22"/>
      <c r="BD45" s="22"/>
      <c r="BE45" s="22"/>
      <c r="BF45" s="22"/>
    </row>
    <row r="46" spans="1:58" x14ac:dyDescent="0.15">
      <c r="A46" s="22"/>
      <c r="B46" s="334"/>
      <c r="C46" s="334"/>
      <c r="D46" s="335"/>
      <c r="E46" s="335"/>
      <c r="F46" s="335"/>
      <c r="G46" s="335"/>
      <c r="H46" s="336"/>
      <c r="I46" s="337"/>
      <c r="J46" s="337"/>
      <c r="K46" s="337"/>
      <c r="L46" s="337"/>
      <c r="M46" s="337"/>
      <c r="N46" s="337"/>
      <c r="O46" s="338"/>
      <c r="P46" s="338"/>
      <c r="Q46" s="338"/>
      <c r="R46" s="65"/>
      <c r="S46" s="338"/>
      <c r="T46" s="338"/>
      <c r="U46" s="338"/>
      <c r="V46" s="337"/>
      <c r="W46" s="337"/>
      <c r="X46" s="337"/>
      <c r="Y46" s="337"/>
      <c r="Z46" s="337"/>
      <c r="AA46" s="337"/>
      <c r="AB46" s="66"/>
      <c r="AC46" s="66"/>
      <c r="AD46" s="66"/>
      <c r="AE46" s="66"/>
      <c r="AF46" s="66"/>
      <c r="AG46" s="66"/>
      <c r="AH46" s="339"/>
      <c r="AI46" s="339"/>
      <c r="AJ46" s="339"/>
      <c r="AK46" s="339"/>
      <c r="AL46" s="339"/>
      <c r="AM46" s="339"/>
      <c r="AN46" s="64"/>
      <c r="AO46" s="64"/>
      <c r="AP46" s="64"/>
      <c r="AQ46" s="64"/>
      <c r="AR46" s="337"/>
      <c r="AS46" s="337"/>
      <c r="AT46" s="337"/>
      <c r="AU46" s="337"/>
      <c r="AV46" s="337"/>
      <c r="AW46" s="337"/>
      <c r="AX46" s="22"/>
      <c r="AY46" s="22"/>
      <c r="AZ46" s="22"/>
      <c r="BA46" s="22"/>
      <c r="BB46" s="22"/>
      <c r="BC46" s="22"/>
      <c r="BD46" s="22"/>
      <c r="BE46" s="22"/>
      <c r="BF46" s="22"/>
    </row>
    <row r="47" spans="1:58" x14ac:dyDescent="0.15">
      <c r="A47" s="22"/>
      <c r="B47" s="334" t="s">
        <v>80</v>
      </c>
      <c r="C47" s="334"/>
      <c r="D47" s="335" t="s">
        <v>81</v>
      </c>
      <c r="E47" s="335"/>
      <c r="F47" s="335"/>
      <c r="G47" s="335"/>
      <c r="H47" s="335"/>
      <c r="I47" s="340" t="str">
        <f>C8</f>
        <v>パレイストラ</v>
      </c>
      <c r="J47" s="340"/>
      <c r="K47" s="340"/>
      <c r="L47" s="340"/>
      <c r="M47" s="340"/>
      <c r="N47" s="340"/>
      <c r="O47" s="338"/>
      <c r="P47" s="338"/>
      <c r="Q47" s="338"/>
      <c r="R47" s="61"/>
      <c r="S47" s="338"/>
      <c r="T47" s="338"/>
      <c r="U47" s="338"/>
      <c r="V47" s="337" t="str">
        <f>C16</f>
        <v>新潟Jr</v>
      </c>
      <c r="W47" s="337"/>
      <c r="X47" s="337"/>
      <c r="Y47" s="337"/>
      <c r="Z47" s="337"/>
      <c r="AA47" s="337"/>
      <c r="AB47" s="66"/>
      <c r="AC47" s="66"/>
      <c r="AD47" s="66"/>
      <c r="AE47" s="66"/>
      <c r="AF47" s="66"/>
      <c r="AG47" s="66"/>
      <c r="AH47" s="337" t="str">
        <f>C8</f>
        <v>パレイストラ</v>
      </c>
      <c r="AI47" s="337"/>
      <c r="AJ47" s="337"/>
      <c r="AK47" s="337"/>
      <c r="AL47" s="337"/>
      <c r="AM47" s="337"/>
      <c r="AN47" s="64"/>
      <c r="AO47" s="64"/>
      <c r="AP47" s="64"/>
      <c r="AQ47" s="64"/>
      <c r="AR47" s="337" t="str">
        <f>C16</f>
        <v>新潟Jr</v>
      </c>
      <c r="AS47" s="337"/>
      <c r="AT47" s="337"/>
      <c r="AU47" s="337"/>
      <c r="AV47" s="337"/>
      <c r="AW47" s="337"/>
      <c r="AX47" s="22"/>
      <c r="AY47" s="22"/>
      <c r="AZ47" s="22"/>
      <c r="BA47" s="22"/>
      <c r="BB47" s="22"/>
      <c r="BC47" s="22"/>
      <c r="BD47" s="22"/>
      <c r="BE47" s="22"/>
      <c r="BF47" s="22"/>
    </row>
    <row r="48" spans="1:58" x14ac:dyDescent="0.15">
      <c r="A48" s="22"/>
      <c r="B48" s="334"/>
      <c r="C48" s="334"/>
      <c r="D48" s="335"/>
      <c r="E48" s="335"/>
      <c r="F48" s="335"/>
      <c r="G48" s="335"/>
      <c r="H48" s="335"/>
      <c r="I48" s="340"/>
      <c r="J48" s="340"/>
      <c r="K48" s="340"/>
      <c r="L48" s="340"/>
      <c r="M48" s="340"/>
      <c r="N48" s="340"/>
      <c r="O48" s="338"/>
      <c r="P48" s="338"/>
      <c r="Q48" s="338"/>
      <c r="R48" s="65"/>
      <c r="S48" s="338"/>
      <c r="T48" s="338"/>
      <c r="U48" s="338"/>
      <c r="V48" s="337"/>
      <c r="W48" s="337"/>
      <c r="X48" s="337"/>
      <c r="Y48" s="337"/>
      <c r="Z48" s="337"/>
      <c r="AA48" s="337"/>
      <c r="AB48" s="66"/>
      <c r="AC48" s="66"/>
      <c r="AD48" s="66"/>
      <c r="AE48" s="66"/>
      <c r="AF48" s="66"/>
      <c r="AG48" s="66"/>
      <c r="AH48" s="337"/>
      <c r="AI48" s="337"/>
      <c r="AJ48" s="337"/>
      <c r="AK48" s="337"/>
      <c r="AL48" s="337"/>
      <c r="AM48" s="337"/>
      <c r="AN48" s="64"/>
      <c r="AO48" s="64"/>
      <c r="AP48" s="64"/>
      <c r="AQ48" s="64"/>
      <c r="AR48" s="337"/>
      <c r="AS48" s="337"/>
      <c r="AT48" s="337"/>
      <c r="AU48" s="337"/>
      <c r="AV48" s="337"/>
      <c r="AW48" s="337"/>
      <c r="AX48" s="22"/>
      <c r="AY48" s="22"/>
      <c r="AZ48" s="22"/>
      <c r="BA48" s="22"/>
      <c r="BB48" s="22"/>
      <c r="BC48" s="22"/>
      <c r="BD48" s="22"/>
      <c r="BE48" s="22"/>
      <c r="BF48" s="22"/>
    </row>
    <row r="49" spans="1:58" x14ac:dyDescent="0.15">
      <c r="A49" s="22"/>
      <c r="B49" s="334" t="s">
        <v>82</v>
      </c>
      <c r="C49" s="334"/>
      <c r="D49" s="335" t="s">
        <v>83</v>
      </c>
      <c r="E49" s="335"/>
      <c r="F49" s="335"/>
      <c r="G49" s="335"/>
      <c r="H49" s="335"/>
      <c r="I49" s="337" t="str">
        <f>C10</f>
        <v>宝泉東</v>
      </c>
      <c r="J49" s="337"/>
      <c r="K49" s="337"/>
      <c r="L49" s="337"/>
      <c r="M49" s="337"/>
      <c r="N49" s="337"/>
      <c r="O49" s="338"/>
      <c r="P49" s="338"/>
      <c r="Q49" s="338"/>
      <c r="R49" s="61"/>
      <c r="S49" s="338"/>
      <c r="T49" s="338"/>
      <c r="U49" s="338"/>
      <c r="V49" s="339" t="str">
        <f>C12</f>
        <v>毛野</v>
      </c>
      <c r="W49" s="339"/>
      <c r="X49" s="339"/>
      <c r="Y49" s="339"/>
      <c r="Z49" s="339"/>
      <c r="AA49" s="339"/>
      <c r="AB49" s="66"/>
      <c r="AC49" s="66"/>
      <c r="AD49" s="66"/>
      <c r="AE49" s="66"/>
      <c r="AF49" s="66"/>
      <c r="AG49" s="66"/>
      <c r="AH49" s="337" t="str">
        <f>C10</f>
        <v>宝泉東</v>
      </c>
      <c r="AI49" s="337"/>
      <c r="AJ49" s="337"/>
      <c r="AK49" s="337"/>
      <c r="AL49" s="337"/>
      <c r="AM49" s="337"/>
      <c r="AN49" s="64"/>
      <c r="AO49" s="64"/>
      <c r="AP49" s="64"/>
      <c r="AQ49" s="64"/>
      <c r="AR49" s="339" t="str">
        <f>C12</f>
        <v>毛野</v>
      </c>
      <c r="AS49" s="339"/>
      <c r="AT49" s="339"/>
      <c r="AU49" s="339"/>
      <c r="AV49" s="339"/>
      <c r="AW49" s="339"/>
      <c r="AX49" s="22"/>
      <c r="AY49" s="22"/>
      <c r="AZ49" s="22"/>
      <c r="BA49" s="22"/>
      <c r="BB49" s="22"/>
      <c r="BC49" s="22"/>
      <c r="BD49" s="22"/>
      <c r="BE49" s="22"/>
      <c r="BF49" s="22"/>
    </row>
    <row r="50" spans="1:58" x14ac:dyDescent="0.15">
      <c r="A50" s="22"/>
      <c r="B50" s="334"/>
      <c r="C50" s="334"/>
      <c r="D50" s="335"/>
      <c r="E50" s="335"/>
      <c r="F50" s="335"/>
      <c r="G50" s="335"/>
      <c r="H50" s="335"/>
      <c r="I50" s="337"/>
      <c r="J50" s="337"/>
      <c r="K50" s="337"/>
      <c r="L50" s="337"/>
      <c r="M50" s="337"/>
      <c r="N50" s="337"/>
      <c r="O50" s="338"/>
      <c r="P50" s="338"/>
      <c r="Q50" s="338"/>
      <c r="R50" s="65"/>
      <c r="S50" s="338"/>
      <c r="T50" s="338"/>
      <c r="U50" s="338"/>
      <c r="V50" s="339"/>
      <c r="W50" s="339"/>
      <c r="X50" s="339"/>
      <c r="Y50" s="339"/>
      <c r="Z50" s="339"/>
      <c r="AA50" s="339"/>
      <c r="AB50" s="66"/>
      <c r="AC50" s="66"/>
      <c r="AD50" s="66"/>
      <c r="AE50" s="66"/>
      <c r="AF50" s="66"/>
      <c r="AG50" s="66"/>
      <c r="AH50" s="337"/>
      <c r="AI50" s="337"/>
      <c r="AJ50" s="337"/>
      <c r="AK50" s="337"/>
      <c r="AL50" s="337"/>
      <c r="AM50" s="337"/>
      <c r="AN50" s="64"/>
      <c r="AO50" s="64"/>
      <c r="AP50" s="64"/>
      <c r="AQ50" s="64"/>
      <c r="AR50" s="339"/>
      <c r="AS50" s="339"/>
      <c r="AT50" s="339"/>
      <c r="AU50" s="339"/>
      <c r="AV50" s="339"/>
      <c r="AW50" s="339"/>
      <c r="AX50" s="22"/>
      <c r="AY50" s="22"/>
      <c r="AZ50" s="22"/>
      <c r="BA50" s="22"/>
      <c r="BB50" s="22"/>
      <c r="BC50" s="22"/>
      <c r="BD50" s="22"/>
      <c r="BE50" s="22"/>
      <c r="BF50" s="22"/>
    </row>
    <row r="51" spans="1:58" x14ac:dyDescent="0.15">
      <c r="A51" s="22"/>
      <c r="B51" s="334" t="s">
        <v>84</v>
      </c>
      <c r="C51" s="334"/>
      <c r="D51" s="335" t="s">
        <v>96</v>
      </c>
      <c r="E51" s="335"/>
      <c r="F51" s="335"/>
      <c r="G51" s="335"/>
      <c r="H51" s="335"/>
      <c r="I51" s="337" t="str">
        <f>C14</f>
        <v>文庫</v>
      </c>
      <c r="J51" s="337"/>
      <c r="K51" s="337"/>
      <c r="L51" s="337"/>
      <c r="M51" s="337"/>
      <c r="N51" s="337"/>
      <c r="O51" s="338"/>
      <c r="P51" s="338"/>
      <c r="Q51" s="338"/>
      <c r="R51" s="61"/>
      <c r="S51" s="338"/>
      <c r="T51" s="338"/>
      <c r="U51" s="338"/>
      <c r="V51" s="337" t="str">
        <f>C16</f>
        <v>新潟Jr</v>
      </c>
      <c r="W51" s="337"/>
      <c r="X51" s="337"/>
      <c r="Y51" s="337"/>
      <c r="Z51" s="337"/>
      <c r="AA51" s="337"/>
      <c r="AB51" s="66"/>
      <c r="AC51" s="66"/>
      <c r="AD51" s="66"/>
      <c r="AE51" s="66"/>
      <c r="AF51" s="66"/>
      <c r="AG51" s="66"/>
      <c r="AH51" s="337" t="str">
        <f>C14</f>
        <v>文庫</v>
      </c>
      <c r="AI51" s="337"/>
      <c r="AJ51" s="337"/>
      <c r="AK51" s="337"/>
      <c r="AL51" s="337"/>
      <c r="AM51" s="337"/>
      <c r="AN51" s="64"/>
      <c r="AO51" s="64"/>
      <c r="AP51" s="64"/>
      <c r="AQ51" s="64"/>
      <c r="AR51" s="339" t="str">
        <f>C16</f>
        <v>新潟Jr</v>
      </c>
      <c r="AS51" s="339"/>
      <c r="AT51" s="339"/>
      <c r="AU51" s="339"/>
      <c r="AV51" s="339"/>
      <c r="AW51" s="339"/>
      <c r="AX51" s="22"/>
      <c r="AY51" s="22"/>
      <c r="AZ51" s="22"/>
      <c r="BA51" s="22"/>
      <c r="BB51" s="22"/>
      <c r="BC51" s="22"/>
      <c r="BD51" s="22"/>
      <c r="BE51" s="22"/>
      <c r="BF51" s="22"/>
    </row>
    <row r="52" spans="1:58" x14ac:dyDescent="0.15">
      <c r="A52" s="22"/>
      <c r="B52" s="334"/>
      <c r="C52" s="334"/>
      <c r="D52" s="335"/>
      <c r="E52" s="335"/>
      <c r="F52" s="335"/>
      <c r="G52" s="335"/>
      <c r="H52" s="335"/>
      <c r="I52" s="337"/>
      <c r="J52" s="337"/>
      <c r="K52" s="337"/>
      <c r="L52" s="337"/>
      <c r="M52" s="337"/>
      <c r="N52" s="337"/>
      <c r="O52" s="338"/>
      <c r="P52" s="338"/>
      <c r="Q52" s="338"/>
      <c r="R52" s="65"/>
      <c r="S52" s="338"/>
      <c r="T52" s="338"/>
      <c r="U52" s="338"/>
      <c r="V52" s="337"/>
      <c r="W52" s="337"/>
      <c r="X52" s="337"/>
      <c r="Y52" s="337"/>
      <c r="Z52" s="337"/>
      <c r="AA52" s="337"/>
      <c r="AB52" s="66"/>
      <c r="AC52" s="66"/>
      <c r="AD52" s="66"/>
      <c r="AE52" s="66"/>
      <c r="AF52" s="66"/>
      <c r="AG52" s="66"/>
      <c r="AH52" s="337"/>
      <c r="AI52" s="337"/>
      <c r="AJ52" s="337"/>
      <c r="AK52" s="337"/>
      <c r="AL52" s="337"/>
      <c r="AM52" s="337"/>
      <c r="AN52" s="64"/>
      <c r="AO52" s="64"/>
      <c r="AP52" s="64"/>
      <c r="AQ52" s="64"/>
      <c r="AR52" s="339"/>
      <c r="AS52" s="339"/>
      <c r="AT52" s="339"/>
      <c r="AU52" s="339"/>
      <c r="AV52" s="339"/>
      <c r="AW52" s="339"/>
      <c r="AX52" s="22"/>
      <c r="AY52" s="22"/>
      <c r="AZ52" s="22"/>
      <c r="BA52" s="22"/>
      <c r="BB52" s="22"/>
      <c r="BC52" s="22"/>
      <c r="BD52" s="22"/>
      <c r="BE52" s="22"/>
      <c r="BF52" s="22"/>
    </row>
    <row r="53" spans="1:58" x14ac:dyDescent="0.15">
      <c r="A53" s="22"/>
      <c r="B53" s="334" t="s">
        <v>97</v>
      </c>
      <c r="C53" s="334"/>
      <c r="D53" s="335" t="s">
        <v>85</v>
      </c>
      <c r="E53" s="335"/>
      <c r="F53" s="335"/>
      <c r="G53" s="335"/>
      <c r="H53" s="335"/>
      <c r="I53" s="337" t="str">
        <f>C8</f>
        <v>パレイストラ</v>
      </c>
      <c r="J53" s="337"/>
      <c r="K53" s="337"/>
      <c r="L53" s="337"/>
      <c r="M53" s="337"/>
      <c r="N53" s="337"/>
      <c r="O53" s="338"/>
      <c r="P53" s="338"/>
      <c r="Q53" s="338"/>
      <c r="R53" s="61"/>
      <c r="S53" s="338"/>
      <c r="T53" s="338"/>
      <c r="U53" s="338"/>
      <c r="V53" s="337" t="str">
        <f>C12</f>
        <v>毛野</v>
      </c>
      <c r="W53" s="337"/>
      <c r="X53" s="337"/>
      <c r="Y53" s="337"/>
      <c r="Z53" s="337"/>
      <c r="AA53" s="337"/>
      <c r="AB53" s="66"/>
      <c r="AC53" s="66"/>
      <c r="AD53" s="66"/>
      <c r="AE53" s="66"/>
      <c r="AF53" s="66"/>
      <c r="AG53" s="66"/>
      <c r="AH53" s="337" t="str">
        <f>C12</f>
        <v>毛野</v>
      </c>
      <c r="AI53" s="337"/>
      <c r="AJ53" s="337"/>
      <c r="AK53" s="337"/>
      <c r="AL53" s="337"/>
      <c r="AM53" s="337"/>
      <c r="AN53" s="64"/>
      <c r="AO53" s="64"/>
      <c r="AP53" s="64"/>
      <c r="AQ53" s="64"/>
      <c r="AR53" s="339" t="str">
        <f>C8</f>
        <v>パレイストラ</v>
      </c>
      <c r="AS53" s="339"/>
      <c r="AT53" s="339"/>
      <c r="AU53" s="339"/>
      <c r="AV53" s="339"/>
      <c r="AW53" s="339"/>
      <c r="AX53" s="22"/>
      <c r="AY53" s="22"/>
      <c r="AZ53" s="22"/>
      <c r="BA53" s="22"/>
      <c r="BB53" s="22"/>
      <c r="BC53" s="22"/>
      <c r="BD53" s="22"/>
      <c r="BE53" s="22"/>
      <c r="BF53" s="22"/>
    </row>
    <row r="54" spans="1:58" x14ac:dyDescent="0.15">
      <c r="A54" s="22"/>
      <c r="B54" s="334"/>
      <c r="C54" s="334"/>
      <c r="D54" s="335"/>
      <c r="E54" s="335"/>
      <c r="F54" s="335"/>
      <c r="G54" s="335"/>
      <c r="H54" s="335"/>
      <c r="I54" s="337"/>
      <c r="J54" s="337"/>
      <c r="K54" s="337"/>
      <c r="L54" s="337"/>
      <c r="M54" s="337"/>
      <c r="N54" s="337"/>
      <c r="O54" s="338"/>
      <c r="P54" s="338"/>
      <c r="Q54" s="338"/>
      <c r="R54" s="65"/>
      <c r="S54" s="338"/>
      <c r="T54" s="338"/>
      <c r="U54" s="338"/>
      <c r="V54" s="337"/>
      <c r="W54" s="337"/>
      <c r="X54" s="337"/>
      <c r="Y54" s="337"/>
      <c r="Z54" s="337"/>
      <c r="AA54" s="337"/>
      <c r="AB54" s="66"/>
      <c r="AC54" s="66"/>
      <c r="AD54" s="66"/>
      <c r="AE54" s="66"/>
      <c r="AF54" s="66"/>
      <c r="AG54" s="66"/>
      <c r="AH54" s="337"/>
      <c r="AI54" s="337"/>
      <c r="AJ54" s="337"/>
      <c r="AK54" s="337"/>
      <c r="AL54" s="337"/>
      <c r="AM54" s="337"/>
      <c r="AN54" s="67"/>
      <c r="AO54" s="64"/>
      <c r="AP54" s="64"/>
      <c r="AQ54" s="64"/>
      <c r="AR54" s="339"/>
      <c r="AS54" s="339"/>
      <c r="AT54" s="339"/>
      <c r="AU54" s="339"/>
      <c r="AV54" s="339"/>
      <c r="AW54" s="339"/>
      <c r="AX54" s="22"/>
      <c r="AY54" s="22"/>
      <c r="AZ54" s="22"/>
      <c r="BA54" s="22"/>
      <c r="BB54" s="22"/>
      <c r="BC54" s="22"/>
      <c r="BD54" s="22"/>
      <c r="BE54" s="22"/>
      <c r="BF54" s="22"/>
    </row>
    <row r="55" spans="1:58" x14ac:dyDescent="0.15">
      <c r="A55" s="22"/>
      <c r="B55" s="334" t="s">
        <v>86</v>
      </c>
      <c r="C55" s="334"/>
      <c r="D55" s="335" t="s">
        <v>87</v>
      </c>
      <c r="E55" s="335"/>
      <c r="F55" s="335"/>
      <c r="G55" s="335"/>
      <c r="H55" s="336"/>
      <c r="I55" s="219" t="str">
        <f>C10</f>
        <v>宝泉東</v>
      </c>
      <c r="J55" s="228"/>
      <c r="K55" s="228"/>
      <c r="L55" s="228"/>
      <c r="M55" s="228"/>
      <c r="N55" s="229"/>
      <c r="O55" s="358"/>
      <c r="P55" s="359"/>
      <c r="Q55" s="360"/>
      <c r="R55" s="68"/>
      <c r="S55" s="359"/>
      <c r="T55" s="359"/>
      <c r="U55" s="360"/>
      <c r="V55" s="219" t="str">
        <f>C14</f>
        <v>文庫</v>
      </c>
      <c r="W55" s="228"/>
      <c r="X55" s="228"/>
      <c r="Y55" s="228"/>
      <c r="Z55" s="228"/>
      <c r="AA55" s="229"/>
      <c r="AB55" s="69"/>
      <c r="AC55" s="69"/>
      <c r="AD55" s="69"/>
      <c r="AE55" s="69"/>
      <c r="AF55" s="69"/>
      <c r="AG55" s="70"/>
      <c r="AH55" s="219" t="str">
        <f>C10</f>
        <v>宝泉東</v>
      </c>
      <c r="AI55" s="228"/>
      <c r="AJ55" s="228"/>
      <c r="AK55" s="228"/>
      <c r="AL55" s="228"/>
      <c r="AM55" s="229"/>
      <c r="AN55" s="71"/>
      <c r="AO55" s="72"/>
      <c r="AP55" s="72"/>
      <c r="AQ55" s="73"/>
      <c r="AR55" s="228" t="str">
        <f>C14</f>
        <v>文庫</v>
      </c>
      <c r="AS55" s="228"/>
      <c r="AT55" s="228"/>
      <c r="AU55" s="228"/>
      <c r="AV55" s="228"/>
      <c r="AW55" s="229"/>
      <c r="AX55" s="22"/>
      <c r="AY55" s="22"/>
      <c r="AZ55" s="22"/>
      <c r="BA55" s="22"/>
      <c r="BB55" s="22"/>
      <c r="BC55" s="22"/>
      <c r="BD55" s="22"/>
      <c r="BE55" s="22"/>
      <c r="BF55" s="22"/>
    </row>
    <row r="56" spans="1:58" x14ac:dyDescent="0.15">
      <c r="A56" s="22"/>
      <c r="B56" s="334"/>
      <c r="C56" s="334"/>
      <c r="D56" s="335"/>
      <c r="E56" s="335"/>
      <c r="F56" s="335"/>
      <c r="G56" s="335"/>
      <c r="H56" s="336"/>
      <c r="I56" s="233"/>
      <c r="J56" s="234"/>
      <c r="K56" s="234"/>
      <c r="L56" s="234"/>
      <c r="M56" s="234"/>
      <c r="N56" s="235"/>
      <c r="O56" s="361"/>
      <c r="P56" s="362"/>
      <c r="Q56" s="363"/>
      <c r="R56" s="74"/>
      <c r="S56" s="362"/>
      <c r="T56" s="362"/>
      <c r="U56" s="363"/>
      <c r="V56" s="233"/>
      <c r="W56" s="234"/>
      <c r="X56" s="234"/>
      <c r="Y56" s="234"/>
      <c r="Z56" s="234"/>
      <c r="AA56" s="235"/>
      <c r="AB56" s="69"/>
      <c r="AC56" s="69"/>
      <c r="AD56" s="69"/>
      <c r="AE56" s="69"/>
      <c r="AF56" s="69"/>
      <c r="AG56" s="70"/>
      <c r="AH56" s="233"/>
      <c r="AI56" s="234"/>
      <c r="AJ56" s="234"/>
      <c r="AK56" s="234"/>
      <c r="AL56" s="234"/>
      <c r="AM56" s="235"/>
      <c r="AN56" s="71"/>
      <c r="AO56" s="72"/>
      <c r="AP56" s="72"/>
      <c r="AQ56" s="73"/>
      <c r="AR56" s="234"/>
      <c r="AS56" s="234"/>
      <c r="AT56" s="234"/>
      <c r="AU56" s="234"/>
      <c r="AV56" s="234"/>
      <c r="AW56" s="235"/>
      <c r="AX56" s="50"/>
      <c r="AY56" s="22"/>
      <c r="AZ56" s="22"/>
      <c r="BA56" s="22"/>
      <c r="BB56" s="22"/>
      <c r="BC56" s="22"/>
      <c r="BD56" s="22"/>
      <c r="BE56" s="22"/>
      <c r="BF56" s="22"/>
    </row>
    <row r="57" spans="1:58" x14ac:dyDescent="0.15">
      <c r="A57" s="55"/>
      <c r="B57" s="341" t="s">
        <v>98</v>
      </c>
      <c r="C57" s="341"/>
      <c r="D57" s="335" t="s">
        <v>88</v>
      </c>
      <c r="E57" s="335"/>
      <c r="F57" s="335"/>
      <c r="G57" s="335"/>
      <c r="H57" s="336"/>
      <c r="I57" s="342" t="str">
        <f>C12</f>
        <v>毛野</v>
      </c>
      <c r="J57" s="342"/>
      <c r="K57" s="342"/>
      <c r="L57" s="342"/>
      <c r="M57" s="342"/>
      <c r="N57" s="343"/>
      <c r="O57" s="346"/>
      <c r="P57" s="347"/>
      <c r="Q57" s="348"/>
      <c r="R57" s="68"/>
      <c r="S57" s="346"/>
      <c r="T57" s="347"/>
      <c r="U57" s="348"/>
      <c r="V57" s="352" t="str">
        <f>C16</f>
        <v>新潟Jr</v>
      </c>
      <c r="W57" s="353"/>
      <c r="X57" s="353"/>
      <c r="Y57" s="353"/>
      <c r="Z57" s="353"/>
      <c r="AA57" s="354"/>
      <c r="AB57" s="66"/>
      <c r="AC57" s="66"/>
      <c r="AD57" s="66"/>
      <c r="AE57" s="66"/>
      <c r="AF57" s="66"/>
      <c r="AG57" s="75"/>
      <c r="AH57" s="352" t="str">
        <f>C16</f>
        <v>新潟Jr</v>
      </c>
      <c r="AI57" s="353"/>
      <c r="AJ57" s="353"/>
      <c r="AK57" s="353"/>
      <c r="AL57" s="353"/>
      <c r="AM57" s="354"/>
      <c r="AN57" s="76"/>
      <c r="AO57" s="62"/>
      <c r="AP57" s="62"/>
      <c r="AQ57" s="77"/>
      <c r="AR57" s="352" t="str">
        <f>C12</f>
        <v>毛野</v>
      </c>
      <c r="AS57" s="353"/>
      <c r="AT57" s="353"/>
      <c r="AU57" s="353"/>
      <c r="AV57" s="353"/>
      <c r="AW57" s="354"/>
      <c r="AX57" s="50"/>
      <c r="AY57" s="23"/>
      <c r="AZ57" s="22"/>
      <c r="BA57" s="22"/>
      <c r="BB57" s="22"/>
      <c r="BC57" s="22"/>
      <c r="BD57" s="22"/>
      <c r="BE57" s="22"/>
      <c r="BF57" s="22"/>
    </row>
    <row r="58" spans="1:58" x14ac:dyDescent="0.15">
      <c r="A58" s="55"/>
      <c r="B58" s="341"/>
      <c r="C58" s="341"/>
      <c r="D58" s="335"/>
      <c r="E58" s="335"/>
      <c r="F58" s="335"/>
      <c r="G58" s="335"/>
      <c r="H58" s="336"/>
      <c r="I58" s="344"/>
      <c r="J58" s="344"/>
      <c r="K58" s="344"/>
      <c r="L58" s="344"/>
      <c r="M58" s="344"/>
      <c r="N58" s="345"/>
      <c r="O58" s="349"/>
      <c r="P58" s="350"/>
      <c r="Q58" s="351"/>
      <c r="R58" s="74"/>
      <c r="S58" s="349"/>
      <c r="T58" s="350"/>
      <c r="U58" s="351"/>
      <c r="V58" s="355"/>
      <c r="W58" s="356"/>
      <c r="X58" s="356"/>
      <c r="Y58" s="356"/>
      <c r="Z58" s="356"/>
      <c r="AA58" s="357"/>
      <c r="AB58" s="66"/>
      <c r="AC58" s="66"/>
      <c r="AD58" s="66"/>
      <c r="AE58" s="66"/>
      <c r="AF58" s="66"/>
      <c r="AG58" s="75"/>
      <c r="AH58" s="355"/>
      <c r="AI58" s="356"/>
      <c r="AJ58" s="356"/>
      <c r="AK58" s="356"/>
      <c r="AL58" s="356"/>
      <c r="AM58" s="357"/>
      <c r="AN58" s="76"/>
      <c r="AO58" s="62"/>
      <c r="AP58" s="62"/>
      <c r="AQ58" s="77"/>
      <c r="AR58" s="355"/>
      <c r="AS58" s="356"/>
      <c r="AT58" s="356"/>
      <c r="AU58" s="356"/>
      <c r="AV58" s="356"/>
      <c r="AW58" s="357"/>
      <c r="AX58" s="22"/>
      <c r="AY58" s="22"/>
      <c r="AZ58" s="22"/>
      <c r="BA58" s="22"/>
      <c r="BB58" s="22"/>
      <c r="BC58" s="22"/>
      <c r="BD58" s="22"/>
      <c r="BE58" s="22"/>
      <c r="BF58" s="22"/>
    </row>
    <row r="59" spans="1:58" x14ac:dyDescent="0.15">
      <c r="A59" s="22"/>
      <c r="B59" s="334" t="s">
        <v>89</v>
      </c>
      <c r="C59" s="334"/>
      <c r="D59" s="335" t="s">
        <v>99</v>
      </c>
      <c r="E59" s="335"/>
      <c r="F59" s="335"/>
      <c r="G59" s="335"/>
      <c r="H59" s="336"/>
      <c r="I59" s="337" t="str">
        <f>C8</f>
        <v>パレイストラ</v>
      </c>
      <c r="J59" s="337"/>
      <c r="K59" s="337"/>
      <c r="L59" s="337"/>
      <c r="M59" s="337"/>
      <c r="N59" s="337"/>
      <c r="O59" s="338"/>
      <c r="P59" s="338"/>
      <c r="Q59" s="338"/>
      <c r="R59" s="61"/>
      <c r="S59" s="338"/>
      <c r="T59" s="338"/>
      <c r="U59" s="338"/>
      <c r="V59" s="337" t="str">
        <f>C14</f>
        <v>文庫</v>
      </c>
      <c r="W59" s="337"/>
      <c r="X59" s="337"/>
      <c r="Y59" s="337"/>
      <c r="Z59" s="337"/>
      <c r="AA59" s="337"/>
      <c r="AB59" s="66"/>
      <c r="AC59" s="66"/>
      <c r="AD59" s="66"/>
      <c r="AE59" s="66"/>
      <c r="AF59" s="66"/>
      <c r="AG59" s="66"/>
      <c r="AH59" s="339" t="str">
        <f>C14</f>
        <v>文庫</v>
      </c>
      <c r="AI59" s="339"/>
      <c r="AJ59" s="339"/>
      <c r="AK59" s="339"/>
      <c r="AL59" s="339"/>
      <c r="AM59" s="364"/>
      <c r="AN59" s="76"/>
      <c r="AO59" s="62"/>
      <c r="AP59" s="62"/>
      <c r="AQ59" s="62"/>
      <c r="AR59" s="339" t="str">
        <f>C8</f>
        <v>パレイストラ</v>
      </c>
      <c r="AS59" s="339"/>
      <c r="AT59" s="339"/>
      <c r="AU59" s="339"/>
      <c r="AV59" s="339"/>
      <c r="AW59" s="339"/>
      <c r="AX59" s="22"/>
      <c r="AY59" s="22"/>
      <c r="AZ59" s="22"/>
      <c r="BA59" s="22"/>
      <c r="BB59" s="22"/>
      <c r="BC59" s="22"/>
      <c r="BD59" s="22"/>
      <c r="BE59" s="22"/>
      <c r="BF59" s="22"/>
    </row>
    <row r="60" spans="1:58" x14ac:dyDescent="0.15">
      <c r="A60" s="22"/>
      <c r="B60" s="334"/>
      <c r="C60" s="334"/>
      <c r="D60" s="335"/>
      <c r="E60" s="335"/>
      <c r="F60" s="335"/>
      <c r="G60" s="335"/>
      <c r="H60" s="336"/>
      <c r="I60" s="337"/>
      <c r="J60" s="337"/>
      <c r="K60" s="337"/>
      <c r="L60" s="337"/>
      <c r="M60" s="337"/>
      <c r="N60" s="337"/>
      <c r="O60" s="338"/>
      <c r="P60" s="338"/>
      <c r="Q60" s="338"/>
      <c r="R60" s="65"/>
      <c r="S60" s="338"/>
      <c r="T60" s="338"/>
      <c r="U60" s="338"/>
      <c r="V60" s="337"/>
      <c r="W60" s="337"/>
      <c r="X60" s="337"/>
      <c r="Y60" s="337"/>
      <c r="Z60" s="337"/>
      <c r="AA60" s="337"/>
      <c r="AB60" s="66"/>
      <c r="AC60" s="66"/>
      <c r="AD60" s="66"/>
      <c r="AE60" s="66"/>
      <c r="AF60" s="66"/>
      <c r="AG60" s="66"/>
      <c r="AH60" s="339"/>
      <c r="AI60" s="339"/>
      <c r="AJ60" s="339"/>
      <c r="AK60" s="339"/>
      <c r="AL60" s="339"/>
      <c r="AM60" s="339"/>
      <c r="AN60" s="76"/>
      <c r="AO60" s="62"/>
      <c r="AP60" s="62"/>
      <c r="AQ60" s="62"/>
      <c r="AR60" s="339"/>
      <c r="AS60" s="339"/>
      <c r="AT60" s="339"/>
      <c r="AU60" s="339"/>
      <c r="AV60" s="339"/>
      <c r="AW60" s="339"/>
      <c r="AX60" s="22"/>
      <c r="AY60" s="22"/>
      <c r="AZ60" s="22"/>
      <c r="BA60" s="22"/>
      <c r="BB60" s="22"/>
      <c r="BC60" s="22"/>
      <c r="BD60" s="22"/>
      <c r="BE60" s="22"/>
      <c r="BF60" s="22"/>
    </row>
    <row r="61" spans="1:58" x14ac:dyDescent="0.15">
      <c r="A61" s="22"/>
      <c r="B61" s="334" t="s">
        <v>100</v>
      </c>
      <c r="C61" s="334"/>
      <c r="D61" s="335" t="s">
        <v>90</v>
      </c>
      <c r="E61" s="335"/>
      <c r="F61" s="335"/>
      <c r="G61" s="335"/>
      <c r="H61" s="336"/>
      <c r="I61" s="337" t="str">
        <f>C10</f>
        <v>宝泉東</v>
      </c>
      <c r="J61" s="337"/>
      <c r="K61" s="337"/>
      <c r="L61" s="337"/>
      <c r="M61" s="337"/>
      <c r="N61" s="337"/>
      <c r="O61" s="338"/>
      <c r="P61" s="338"/>
      <c r="Q61" s="338"/>
      <c r="R61" s="61"/>
      <c r="S61" s="338"/>
      <c r="T61" s="338"/>
      <c r="U61" s="338"/>
      <c r="V61" s="337" t="str">
        <f>C16</f>
        <v>新潟Jr</v>
      </c>
      <c r="W61" s="337"/>
      <c r="X61" s="337"/>
      <c r="Y61" s="337"/>
      <c r="Z61" s="337"/>
      <c r="AA61" s="337"/>
      <c r="AB61" s="66"/>
      <c r="AC61" s="66"/>
      <c r="AD61" s="66"/>
      <c r="AE61" s="66"/>
      <c r="AF61" s="66"/>
      <c r="AG61" s="66"/>
      <c r="AH61" s="337" t="str">
        <f>C16</f>
        <v>新潟Jr</v>
      </c>
      <c r="AI61" s="337"/>
      <c r="AJ61" s="337"/>
      <c r="AK61" s="337"/>
      <c r="AL61" s="337"/>
      <c r="AM61" s="337"/>
      <c r="AN61" s="62"/>
      <c r="AO61" s="62"/>
      <c r="AP61" s="62"/>
      <c r="AQ61" s="62"/>
      <c r="AR61" s="337" t="str">
        <f>C10</f>
        <v>宝泉東</v>
      </c>
      <c r="AS61" s="337"/>
      <c r="AT61" s="337"/>
      <c r="AU61" s="337"/>
      <c r="AV61" s="337"/>
      <c r="AW61" s="337"/>
      <c r="AX61" s="22"/>
      <c r="AY61" s="22"/>
      <c r="AZ61" s="22"/>
      <c r="BA61" s="22"/>
      <c r="BB61" s="22"/>
      <c r="BC61" s="22"/>
      <c r="BD61" s="22"/>
      <c r="BE61" s="22"/>
      <c r="BF61" s="22"/>
    </row>
    <row r="62" spans="1:58" x14ac:dyDescent="0.15">
      <c r="A62" s="22"/>
      <c r="B62" s="334"/>
      <c r="C62" s="334"/>
      <c r="D62" s="335"/>
      <c r="E62" s="335"/>
      <c r="F62" s="335"/>
      <c r="G62" s="335"/>
      <c r="H62" s="336"/>
      <c r="I62" s="337"/>
      <c r="J62" s="337"/>
      <c r="K62" s="337"/>
      <c r="L62" s="337"/>
      <c r="M62" s="337"/>
      <c r="N62" s="337"/>
      <c r="O62" s="338"/>
      <c r="P62" s="338"/>
      <c r="Q62" s="338"/>
      <c r="R62" s="65"/>
      <c r="S62" s="338"/>
      <c r="T62" s="338"/>
      <c r="U62" s="338"/>
      <c r="V62" s="337"/>
      <c r="W62" s="337"/>
      <c r="X62" s="337"/>
      <c r="Y62" s="337"/>
      <c r="Z62" s="337"/>
      <c r="AA62" s="337"/>
      <c r="AB62" s="66"/>
      <c r="AC62" s="66"/>
      <c r="AD62" s="66"/>
      <c r="AE62" s="66"/>
      <c r="AF62" s="66"/>
      <c r="AG62" s="66"/>
      <c r="AH62" s="337"/>
      <c r="AI62" s="337"/>
      <c r="AJ62" s="337"/>
      <c r="AK62" s="337"/>
      <c r="AL62" s="337"/>
      <c r="AM62" s="337"/>
      <c r="AN62" s="62"/>
      <c r="AO62" s="62"/>
      <c r="AP62" s="62"/>
      <c r="AQ62" s="62"/>
      <c r="AR62" s="337"/>
      <c r="AS62" s="337"/>
      <c r="AT62" s="337"/>
      <c r="AU62" s="337"/>
      <c r="AV62" s="337"/>
      <c r="AW62" s="337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1:58" x14ac:dyDescent="0.15">
      <c r="A63" s="22"/>
      <c r="B63" s="334"/>
      <c r="C63" s="334"/>
      <c r="D63" s="335"/>
      <c r="E63" s="335"/>
      <c r="F63" s="335"/>
      <c r="G63" s="335"/>
      <c r="H63" s="335"/>
      <c r="I63" s="365"/>
      <c r="J63" s="365"/>
      <c r="K63" s="365"/>
      <c r="L63" s="365"/>
      <c r="M63" s="365"/>
      <c r="N63" s="365"/>
      <c r="O63" s="366"/>
      <c r="P63" s="366"/>
      <c r="Q63" s="366"/>
      <c r="R63" s="65"/>
      <c r="S63" s="366"/>
      <c r="T63" s="366"/>
      <c r="U63" s="366"/>
      <c r="V63" s="231"/>
      <c r="W63" s="231"/>
      <c r="X63" s="231"/>
      <c r="Y63" s="231"/>
      <c r="Z63" s="231"/>
      <c r="AA63" s="231"/>
      <c r="AB63" s="69"/>
      <c r="AC63" s="69"/>
      <c r="AD63" s="69"/>
      <c r="AE63" s="69"/>
      <c r="AF63" s="69"/>
      <c r="AG63" s="69"/>
      <c r="AH63" s="231"/>
      <c r="AI63" s="231"/>
      <c r="AJ63" s="231"/>
      <c r="AK63" s="231"/>
      <c r="AL63" s="231"/>
      <c r="AM63" s="231"/>
      <c r="AN63" s="62"/>
      <c r="AO63" s="62"/>
      <c r="AP63" s="62"/>
      <c r="AQ63" s="62"/>
      <c r="AR63" s="231"/>
      <c r="AS63" s="231"/>
      <c r="AT63" s="231"/>
      <c r="AU63" s="231"/>
      <c r="AV63" s="231"/>
      <c r="AW63" s="231"/>
      <c r="AX63" s="22"/>
      <c r="AY63" s="22"/>
      <c r="AZ63" s="22"/>
      <c r="BA63" s="22"/>
      <c r="BB63" s="22"/>
      <c r="BC63" s="22"/>
      <c r="BD63" s="22"/>
      <c r="BE63" s="22"/>
      <c r="BF63" s="22"/>
    </row>
    <row r="64" spans="1:58" x14ac:dyDescent="0.15">
      <c r="A64" s="22"/>
      <c r="B64" s="334"/>
      <c r="C64" s="334"/>
      <c r="D64" s="335"/>
      <c r="E64" s="335"/>
      <c r="F64" s="335"/>
      <c r="G64" s="335"/>
      <c r="H64" s="335"/>
      <c r="I64" s="365"/>
      <c r="J64" s="365"/>
      <c r="K64" s="365"/>
      <c r="L64" s="365"/>
      <c r="M64" s="365"/>
      <c r="N64" s="365"/>
      <c r="O64" s="366"/>
      <c r="P64" s="366"/>
      <c r="Q64" s="366"/>
      <c r="R64" s="65"/>
      <c r="S64" s="366"/>
      <c r="T64" s="366"/>
      <c r="U64" s="366"/>
      <c r="V64" s="231"/>
      <c r="W64" s="231"/>
      <c r="X64" s="231"/>
      <c r="Y64" s="231"/>
      <c r="Z64" s="231"/>
      <c r="AA64" s="231"/>
      <c r="AB64" s="69"/>
      <c r="AC64" s="69"/>
      <c r="AD64" s="69"/>
      <c r="AE64" s="69"/>
      <c r="AF64" s="69"/>
      <c r="AG64" s="69"/>
      <c r="AH64" s="231"/>
      <c r="AI64" s="231"/>
      <c r="AJ64" s="231"/>
      <c r="AK64" s="231"/>
      <c r="AL64" s="231"/>
      <c r="AM64" s="231"/>
      <c r="AN64" s="62"/>
      <c r="AO64" s="62"/>
      <c r="AP64" s="62"/>
      <c r="AQ64" s="62"/>
      <c r="AR64" s="231"/>
      <c r="AS64" s="231"/>
      <c r="AT64" s="231"/>
      <c r="AU64" s="231"/>
      <c r="AV64" s="231"/>
      <c r="AW64" s="231"/>
      <c r="AX64" s="22"/>
      <c r="AY64" s="22"/>
      <c r="AZ64" s="22"/>
      <c r="BA64" s="22"/>
      <c r="BB64" s="22"/>
      <c r="BC64" s="22"/>
      <c r="BD64" s="22"/>
      <c r="BE64" s="22"/>
      <c r="BF64" s="22"/>
    </row>
    <row r="65" spans="1:58" x14ac:dyDescent="0.15">
      <c r="A65" s="22"/>
      <c r="B65" s="334"/>
      <c r="C65" s="334"/>
      <c r="D65" s="335"/>
      <c r="E65" s="335"/>
      <c r="F65" s="335"/>
      <c r="G65" s="335"/>
      <c r="H65" s="335"/>
      <c r="I65" s="365"/>
      <c r="J65" s="365"/>
      <c r="K65" s="365"/>
      <c r="L65" s="365"/>
      <c r="M65" s="365"/>
      <c r="N65" s="365"/>
      <c r="O65" s="366"/>
      <c r="P65" s="366"/>
      <c r="Q65" s="366"/>
      <c r="R65" s="65"/>
      <c r="S65" s="366"/>
      <c r="T65" s="366"/>
      <c r="U65" s="366"/>
      <c r="V65" s="231"/>
      <c r="W65" s="231"/>
      <c r="X65" s="231"/>
      <c r="Y65" s="231"/>
      <c r="Z65" s="231"/>
      <c r="AA65" s="231"/>
      <c r="AB65" s="69"/>
      <c r="AC65" s="69"/>
      <c r="AD65" s="69"/>
      <c r="AE65" s="69"/>
      <c r="AF65" s="69"/>
      <c r="AG65" s="69"/>
      <c r="AH65" s="231"/>
      <c r="AI65" s="231"/>
      <c r="AJ65" s="231"/>
      <c r="AK65" s="231"/>
      <c r="AL65" s="231"/>
      <c r="AM65" s="231"/>
      <c r="AN65" s="62"/>
      <c r="AO65" s="62"/>
      <c r="AP65" s="62"/>
      <c r="AQ65" s="62"/>
      <c r="AR65" s="231"/>
      <c r="AS65" s="231"/>
      <c r="AT65" s="231"/>
      <c r="AU65" s="231"/>
      <c r="AV65" s="231"/>
      <c r="AW65" s="231"/>
      <c r="AX65" s="22"/>
      <c r="AY65" s="22"/>
      <c r="AZ65" s="22"/>
      <c r="BA65" s="22"/>
      <c r="BB65" s="22"/>
      <c r="BC65" s="22"/>
      <c r="BD65" s="22"/>
      <c r="BE65" s="22"/>
      <c r="BF65" s="22"/>
    </row>
    <row r="66" spans="1:58" x14ac:dyDescent="0.15">
      <c r="A66" s="22"/>
      <c r="B66" s="334"/>
      <c r="C66" s="334"/>
      <c r="D66" s="335"/>
      <c r="E66" s="335"/>
      <c r="F66" s="335"/>
      <c r="G66" s="335"/>
      <c r="H66" s="335"/>
      <c r="I66" s="365"/>
      <c r="J66" s="365"/>
      <c r="K66" s="365"/>
      <c r="L66" s="365"/>
      <c r="M66" s="365"/>
      <c r="N66" s="365"/>
      <c r="O66" s="366"/>
      <c r="P66" s="366"/>
      <c r="Q66" s="366"/>
      <c r="R66" s="65"/>
      <c r="S66" s="366"/>
      <c r="T66" s="366"/>
      <c r="U66" s="366"/>
      <c r="V66" s="231"/>
      <c r="W66" s="231"/>
      <c r="X66" s="231"/>
      <c r="Y66" s="231"/>
      <c r="Z66" s="231"/>
      <c r="AA66" s="231"/>
      <c r="AB66" s="69"/>
      <c r="AC66" s="69"/>
      <c r="AD66" s="69"/>
      <c r="AE66" s="69"/>
      <c r="AF66" s="69"/>
      <c r="AG66" s="69"/>
      <c r="AH66" s="231"/>
      <c r="AI66" s="231"/>
      <c r="AJ66" s="231"/>
      <c r="AK66" s="231"/>
      <c r="AL66" s="231"/>
      <c r="AM66" s="231"/>
      <c r="AN66" s="62"/>
      <c r="AO66" s="62"/>
      <c r="AP66" s="62"/>
      <c r="AQ66" s="62"/>
      <c r="AR66" s="231"/>
      <c r="AS66" s="231"/>
      <c r="AT66" s="231"/>
      <c r="AU66" s="231"/>
      <c r="AV66" s="231"/>
      <c r="AW66" s="231"/>
      <c r="AX66" s="22"/>
      <c r="AY66" s="22"/>
      <c r="AZ66" s="22"/>
      <c r="BA66" s="22"/>
      <c r="BB66" s="22"/>
      <c r="BC66" s="22"/>
      <c r="BD66" s="22"/>
      <c r="BE66" s="22"/>
      <c r="BF66" s="22"/>
    </row>
  </sheetData>
  <mergeCells count="363"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B63:C64"/>
    <mergeCell ref="D63:H64"/>
    <mergeCell ref="I63:N64"/>
    <mergeCell ref="O63:Q64"/>
    <mergeCell ref="S63:U64"/>
    <mergeCell ref="V63:AA64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B59:C60"/>
    <mergeCell ref="D59:H60"/>
    <mergeCell ref="I59:N60"/>
    <mergeCell ref="O59:Q60"/>
    <mergeCell ref="S59:U60"/>
    <mergeCell ref="V59:AA60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47:C48"/>
    <mergeCell ref="D47:H48"/>
    <mergeCell ref="I47:N48"/>
    <mergeCell ref="O47:Q48"/>
    <mergeCell ref="S47:U48"/>
    <mergeCell ref="V47:AA48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43:C44"/>
    <mergeCell ref="D43:H44"/>
    <mergeCell ref="I43:N44"/>
    <mergeCell ref="O43:Q44"/>
    <mergeCell ref="S43:U44"/>
    <mergeCell ref="V43:AA44"/>
    <mergeCell ref="AH40:AW40"/>
    <mergeCell ref="C41:M42"/>
    <mergeCell ref="AH41:AM42"/>
    <mergeCell ref="AR41:AW42"/>
    <mergeCell ref="H38:AP39"/>
    <mergeCell ref="BF29:BF30"/>
    <mergeCell ref="E31:G32"/>
    <mergeCell ref="H31:Q32"/>
    <mergeCell ref="R31:T32"/>
    <mergeCell ref="U31:W32"/>
    <mergeCell ref="X31:Z32"/>
    <mergeCell ref="AA31:AC32"/>
    <mergeCell ref="AD31:AF32"/>
    <mergeCell ref="AG31:AI32"/>
    <mergeCell ref="AJ31:AL32"/>
    <mergeCell ref="AD29:AF30"/>
    <mergeCell ref="AG29:AI30"/>
    <mergeCell ref="AJ29:AL30"/>
    <mergeCell ref="AM29:AO30"/>
    <mergeCell ref="BD29:BD30"/>
    <mergeCell ref="BE29:BE30"/>
    <mergeCell ref="E29:G30"/>
    <mergeCell ref="H29:Q30"/>
    <mergeCell ref="R29:T30"/>
    <mergeCell ref="H34:BA35"/>
    <mergeCell ref="H36:BA37"/>
    <mergeCell ref="BD26:BD28"/>
    <mergeCell ref="BE26:BE28"/>
    <mergeCell ref="BF26:BF28"/>
    <mergeCell ref="AG25:AI26"/>
    <mergeCell ref="AJ25:AL26"/>
    <mergeCell ref="AM25:AO26"/>
    <mergeCell ref="AP27:AP28"/>
    <mergeCell ref="AQ27:AQ28"/>
    <mergeCell ref="AR27:AR28"/>
    <mergeCell ref="AS27:BA28"/>
    <mergeCell ref="X27:Z28"/>
    <mergeCell ref="AA27:AC28"/>
    <mergeCell ref="AD27:AF28"/>
    <mergeCell ref="AA25:AC26"/>
    <mergeCell ref="AD25:AF26"/>
    <mergeCell ref="U29:W30"/>
    <mergeCell ref="X29:Z30"/>
    <mergeCell ref="AA29:AC30"/>
    <mergeCell ref="AM31:AO32"/>
    <mergeCell ref="B26:D28"/>
    <mergeCell ref="AG27:AI28"/>
    <mergeCell ref="AJ27:AL28"/>
    <mergeCell ref="AM27:AO28"/>
    <mergeCell ref="AA23:AC24"/>
    <mergeCell ref="AD23:AF24"/>
    <mergeCell ref="AG23:AI24"/>
    <mergeCell ref="AJ23:AL24"/>
    <mergeCell ref="AM23:AO24"/>
    <mergeCell ref="E25:G26"/>
    <mergeCell ref="H25:Q26"/>
    <mergeCell ref="R25:T26"/>
    <mergeCell ref="U25:W26"/>
    <mergeCell ref="X25:Z26"/>
    <mergeCell ref="B23:D25"/>
    <mergeCell ref="E23:G24"/>
    <mergeCell ref="H23:Q24"/>
    <mergeCell ref="R23:T24"/>
    <mergeCell ref="U23:W24"/>
    <mergeCell ref="X23:Z24"/>
    <mergeCell ref="E27:G28"/>
    <mergeCell ref="H27:Q28"/>
    <mergeCell ref="R27:T28"/>
    <mergeCell ref="U27:W28"/>
    <mergeCell ref="BD20:BD21"/>
    <mergeCell ref="BE20:BE21"/>
    <mergeCell ref="BF20:BF21"/>
    <mergeCell ref="H22:L22"/>
    <mergeCell ref="M22:Q22"/>
    <mergeCell ref="R22:V22"/>
    <mergeCell ref="W22:AA22"/>
    <mergeCell ref="AB22:AF22"/>
    <mergeCell ref="AG22:AK22"/>
    <mergeCell ref="AL22:AP22"/>
    <mergeCell ref="AQ20:AR21"/>
    <mergeCell ref="AS20:AT21"/>
    <mergeCell ref="AU20:AV21"/>
    <mergeCell ref="AW20:AY21"/>
    <mergeCell ref="AZ20:BA21"/>
    <mergeCell ref="BB20:BB21"/>
    <mergeCell ref="Z20:AA21"/>
    <mergeCell ref="AB20:AC21"/>
    <mergeCell ref="AE20:AF21"/>
    <mergeCell ref="AG20:AH21"/>
    <mergeCell ref="AJ20:AK21"/>
    <mergeCell ref="AL20:AP21"/>
    <mergeCell ref="BD16:BD17"/>
    <mergeCell ref="BE16:BE17"/>
    <mergeCell ref="BF16:BF17"/>
    <mergeCell ref="AU16:AV17"/>
    <mergeCell ref="AW16:AY17"/>
    <mergeCell ref="BF18:BF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AU18:AV19"/>
    <mergeCell ref="AW18:AY19"/>
    <mergeCell ref="AZ18:BA19"/>
    <mergeCell ref="BB18:BB19"/>
    <mergeCell ref="BD18:BD19"/>
    <mergeCell ref="BE18:BE19"/>
    <mergeCell ref="AE18:AF19"/>
    <mergeCell ref="AG18:AK19"/>
    <mergeCell ref="AL18:AM19"/>
    <mergeCell ref="B18:B19"/>
    <mergeCell ref="C18:G19"/>
    <mergeCell ref="H18:I19"/>
    <mergeCell ref="K18:L19"/>
    <mergeCell ref="M18:N19"/>
    <mergeCell ref="AL16:AM17"/>
    <mergeCell ref="AO16:AP17"/>
    <mergeCell ref="AQ16:AR17"/>
    <mergeCell ref="AS16:AT17"/>
    <mergeCell ref="U16:V17"/>
    <mergeCell ref="W16:X17"/>
    <mergeCell ref="Z16:AA17"/>
    <mergeCell ref="AB16:AF17"/>
    <mergeCell ref="AG16:AH17"/>
    <mergeCell ref="AJ16:AK17"/>
    <mergeCell ref="U18:V19"/>
    <mergeCell ref="W18:X19"/>
    <mergeCell ref="Z18:AA19"/>
    <mergeCell ref="AB18:AC19"/>
    <mergeCell ref="AO18:AP19"/>
    <mergeCell ref="AQ18:AR19"/>
    <mergeCell ref="AS18:AT19"/>
    <mergeCell ref="P18:Q19"/>
    <mergeCell ref="R18:S19"/>
    <mergeCell ref="BD14:BD15"/>
    <mergeCell ref="BE14:BE15"/>
    <mergeCell ref="BF14:BF15"/>
    <mergeCell ref="B16:B17"/>
    <mergeCell ref="C16:G17"/>
    <mergeCell ref="H16:I17"/>
    <mergeCell ref="K16:L17"/>
    <mergeCell ref="M16:N17"/>
    <mergeCell ref="P16:Q17"/>
    <mergeCell ref="R16:S17"/>
    <mergeCell ref="AQ14:AR15"/>
    <mergeCell ref="AS14:AT15"/>
    <mergeCell ref="AU14:AV15"/>
    <mergeCell ref="AW14:AY15"/>
    <mergeCell ref="AZ14:BA15"/>
    <mergeCell ref="BB14:BB15"/>
    <mergeCell ref="AB14:AC15"/>
    <mergeCell ref="AE14:AF15"/>
    <mergeCell ref="AG14:AH15"/>
    <mergeCell ref="AJ14:AK15"/>
    <mergeCell ref="AL14:AM15"/>
    <mergeCell ref="AO14:AP15"/>
    <mergeCell ref="AZ16:BA17"/>
    <mergeCell ref="BB16:BB17"/>
    <mergeCell ref="BF10:BF11"/>
    <mergeCell ref="AU10:AV11"/>
    <mergeCell ref="AW10:AY11"/>
    <mergeCell ref="BF12:BF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U12:AV13"/>
    <mergeCell ref="AW12:AY13"/>
    <mergeCell ref="AZ12:BA13"/>
    <mergeCell ref="BB12:BB13"/>
    <mergeCell ref="BD12:BD13"/>
    <mergeCell ref="BE12:BE13"/>
    <mergeCell ref="AG12:AH13"/>
    <mergeCell ref="AJ12:AK13"/>
    <mergeCell ref="AL12:AM13"/>
    <mergeCell ref="AO12:AP13"/>
    <mergeCell ref="AQ12:AR13"/>
    <mergeCell ref="B12:B13"/>
    <mergeCell ref="C12:G13"/>
    <mergeCell ref="H12:I13"/>
    <mergeCell ref="K12:L13"/>
    <mergeCell ref="M12:N13"/>
    <mergeCell ref="AL10:AM11"/>
    <mergeCell ref="AO10:AP11"/>
    <mergeCell ref="AQ10:AR11"/>
    <mergeCell ref="AS10:AT11"/>
    <mergeCell ref="W10:X11"/>
    <mergeCell ref="Z10:AA11"/>
    <mergeCell ref="AB10:AC11"/>
    <mergeCell ref="AE10:AF11"/>
    <mergeCell ref="AG10:AH11"/>
    <mergeCell ref="AJ10:AK11"/>
    <mergeCell ref="W12:X13"/>
    <mergeCell ref="Z12:AA13"/>
    <mergeCell ref="AB12:AC13"/>
    <mergeCell ref="AE12:AF13"/>
    <mergeCell ref="AS12:AT13"/>
    <mergeCell ref="P12:Q13"/>
    <mergeCell ref="R12:V13"/>
    <mergeCell ref="BF8:BF9"/>
    <mergeCell ref="B10:B11"/>
    <mergeCell ref="C10:G11"/>
    <mergeCell ref="H10:I11"/>
    <mergeCell ref="K10:L11"/>
    <mergeCell ref="M10:Q11"/>
    <mergeCell ref="R10:S11"/>
    <mergeCell ref="U10:V11"/>
    <mergeCell ref="AQ8:AR9"/>
    <mergeCell ref="AS8:AT9"/>
    <mergeCell ref="AU8:AV9"/>
    <mergeCell ref="AW8:AY9"/>
    <mergeCell ref="AZ8:BA9"/>
    <mergeCell ref="BB8:BB9"/>
    <mergeCell ref="AB8:AC9"/>
    <mergeCell ref="AE8:AF9"/>
    <mergeCell ref="AG8:AH9"/>
    <mergeCell ref="AJ8:AK9"/>
    <mergeCell ref="AL8:AM9"/>
    <mergeCell ref="AO8:AP9"/>
    <mergeCell ref="AZ10:BA11"/>
    <mergeCell ref="BB10:BB11"/>
    <mergeCell ref="BD10:BD11"/>
    <mergeCell ref="BE10:BE11"/>
    <mergeCell ref="BF5:BF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U5:AV7"/>
    <mergeCell ref="AW5:AY7"/>
    <mergeCell ref="AZ5:BA7"/>
    <mergeCell ref="BB5:BB7"/>
    <mergeCell ref="BD5:BD7"/>
    <mergeCell ref="BE5:BE7"/>
    <mergeCell ref="W5:AA7"/>
    <mergeCell ref="AB5:AF7"/>
    <mergeCell ref="AG5:AK7"/>
    <mergeCell ref="AL5:AP7"/>
    <mergeCell ref="AQ5:AR7"/>
    <mergeCell ref="AS5:AT7"/>
    <mergeCell ref="BD8:BD9"/>
    <mergeCell ref="BE8:BE9"/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</mergeCells>
  <phoneticPr fontId="1"/>
  <conditionalFormatting sqref="M12:N17 R14:S17 W16:X17 AB20:AC21 AG20:AH21 AB8:AB14 H10:I17 R8:S11 W8:X13 AL8:AM19 AC8:AC13 M8 H20:I21 W20:X21 R20:S21 M20:N21">
    <cfRule type="expression" dxfId="615" priority="307" stopIfTrue="1">
      <formula>H8&gt;K8</formula>
    </cfRule>
    <cfRule type="expression" dxfId="614" priority="308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613" priority="305" stopIfTrue="1">
      <formula>H8=K8</formula>
    </cfRule>
    <cfRule type="expression" dxfId="612" priority="306" stopIfTrue="1">
      <formula>H8&lt;K8</formula>
    </cfRule>
  </conditionalFormatting>
  <conditionalFormatting sqref="O45:Q56 O57 O59:Q66">
    <cfRule type="expression" dxfId="611" priority="303" stopIfTrue="1">
      <formula>O45&gt;S45</formula>
    </cfRule>
    <cfRule type="expression" dxfId="610" priority="304" stopIfTrue="1">
      <formula>O45=S45</formula>
    </cfRule>
  </conditionalFormatting>
  <conditionalFormatting sqref="S45:U56 S57 S59:U66">
    <cfRule type="expression" dxfId="609" priority="301" stopIfTrue="1">
      <formula>S45&gt;O45</formula>
    </cfRule>
    <cfRule type="expression" dxfId="608" priority="302" stopIfTrue="1">
      <formula>S45=O45</formula>
    </cfRule>
  </conditionalFormatting>
  <conditionalFormatting sqref="C8:E17 C20:E21">
    <cfRule type="expression" dxfId="607" priority="298" stopIfTrue="1">
      <formula>AZ8=1</formula>
    </cfRule>
    <cfRule type="expression" dxfId="606" priority="299" stopIfTrue="1">
      <formula>AZ8=2</formula>
    </cfRule>
    <cfRule type="expression" dxfId="605" priority="300" stopIfTrue="1">
      <formula>AZ8=3</formula>
    </cfRule>
  </conditionalFormatting>
  <conditionalFormatting sqref="F8:G17 F20:G21">
    <cfRule type="expression" dxfId="604" priority="295" stopIfTrue="1">
      <formula>#REF!=1</formula>
    </cfRule>
    <cfRule type="expression" dxfId="603" priority="296" stopIfTrue="1">
      <formula>#REF!=2</formula>
    </cfRule>
    <cfRule type="expression" dxfId="602" priority="297" stopIfTrue="1">
      <formula>#REF!=3</formula>
    </cfRule>
  </conditionalFormatting>
  <conditionalFormatting sqref="E23 E27 E25">
    <cfRule type="expression" dxfId="601" priority="294" stopIfTrue="1">
      <formula>E23=FALSE</formula>
    </cfRule>
  </conditionalFormatting>
  <conditionalFormatting sqref="AZ8 AZ20 AZ10 AZ12 AZ16 AZ14">
    <cfRule type="expression" dxfId="600" priority="291" stopIfTrue="1">
      <formula>$AZ$8=1</formula>
    </cfRule>
    <cfRule type="expression" dxfId="599" priority="292" stopIfTrue="1">
      <formula>$AZ$8=2</formula>
    </cfRule>
    <cfRule type="expression" dxfId="598" priority="293" stopIfTrue="1">
      <formula>$AZ$8=3</formula>
    </cfRule>
  </conditionalFormatting>
  <conditionalFormatting sqref="AZ10">
    <cfRule type="expression" dxfId="597" priority="288" stopIfTrue="1">
      <formula>$AZ$10=1</formula>
    </cfRule>
    <cfRule type="expression" dxfId="596" priority="289" stopIfTrue="1">
      <formula>$AZ$10=2</formula>
    </cfRule>
    <cfRule type="expression" dxfId="595" priority="290" stopIfTrue="1">
      <formula>$AZ$10=3</formula>
    </cfRule>
  </conditionalFormatting>
  <conditionalFormatting sqref="AZ12">
    <cfRule type="expression" dxfId="594" priority="285" stopIfTrue="1">
      <formula>$AZ$12=1</formula>
    </cfRule>
    <cfRule type="expression" dxfId="593" priority="286" stopIfTrue="1">
      <formula>$AZ$12=2</formula>
    </cfRule>
    <cfRule type="expression" dxfId="592" priority="287" stopIfTrue="1">
      <formula>$AZ$12=3</formula>
    </cfRule>
  </conditionalFormatting>
  <conditionalFormatting sqref="AZ14">
    <cfRule type="expression" dxfId="591" priority="282" stopIfTrue="1">
      <formula>$AZ$14=1</formula>
    </cfRule>
    <cfRule type="expression" dxfId="590" priority="283" stopIfTrue="1">
      <formula>$AZ$14=2</formula>
    </cfRule>
    <cfRule type="expression" dxfId="589" priority="284" stopIfTrue="1">
      <formula>$AZ$14=3</formula>
    </cfRule>
  </conditionalFormatting>
  <conditionalFormatting sqref="AZ20">
    <cfRule type="expression" dxfId="588" priority="279" stopIfTrue="1">
      <formula>$AZ$20=1</formula>
    </cfRule>
    <cfRule type="expression" dxfId="587" priority="280" stopIfTrue="1">
      <formula>$AZ$20=2</formula>
    </cfRule>
    <cfRule type="expression" dxfId="586" priority="281" stopIfTrue="1">
      <formula>$AZ$20=3</formula>
    </cfRule>
  </conditionalFormatting>
  <conditionalFormatting sqref="AP29:AP30">
    <cfRule type="expression" dxfId="585" priority="278" stopIfTrue="1">
      <formula>$K$29=FALSE</formula>
    </cfRule>
  </conditionalFormatting>
  <conditionalFormatting sqref="AP29:AP30">
    <cfRule type="expression" dxfId="584" priority="277" stopIfTrue="1">
      <formula>$AO$29=FALSE</formula>
    </cfRule>
  </conditionalFormatting>
  <conditionalFormatting sqref="AZ8 AZ10 AZ12 AZ16 AZ14">
    <cfRule type="expression" dxfId="583" priority="274" stopIfTrue="1">
      <formula>$AZ$16=1</formula>
    </cfRule>
    <cfRule type="expression" dxfId="582" priority="275" stopIfTrue="1">
      <formula>$AZ$16=2</formula>
    </cfRule>
    <cfRule type="expression" dxfId="581" priority="276" stopIfTrue="1">
      <formula>$AZ$16=3</formula>
    </cfRule>
  </conditionalFormatting>
  <conditionalFormatting sqref="C16:E17">
    <cfRule type="expression" dxfId="580" priority="271" stopIfTrue="1">
      <formula>AZ16=1</formula>
    </cfRule>
    <cfRule type="expression" dxfId="579" priority="272" stopIfTrue="1">
      <formula>AZ16=2</formula>
    </cfRule>
    <cfRule type="expression" dxfId="578" priority="273" stopIfTrue="1">
      <formula>AZ16=3</formula>
    </cfRule>
  </conditionalFormatting>
  <conditionalFormatting sqref="AZ8 AZ20 AZ10 AZ12 AZ16 AZ14">
    <cfRule type="expression" dxfId="577" priority="268" stopIfTrue="1">
      <formula>$BA$8=1</formula>
    </cfRule>
    <cfRule type="expression" dxfId="576" priority="269" stopIfTrue="1">
      <formula>$BA$8=2</formula>
    </cfRule>
    <cfRule type="expression" dxfId="575" priority="270" stopIfTrue="1">
      <formula>$BA$8=3</formula>
    </cfRule>
  </conditionalFormatting>
  <conditionalFormatting sqref="AZ10">
    <cfRule type="expression" dxfId="574" priority="265" stopIfTrue="1">
      <formula>$BA$10=1</formula>
    </cfRule>
    <cfRule type="expression" dxfId="573" priority="266" stopIfTrue="1">
      <formula>$BA$10=2</formula>
    </cfRule>
    <cfRule type="expression" dxfId="572" priority="267" stopIfTrue="1">
      <formula>$BA$10=3</formula>
    </cfRule>
  </conditionalFormatting>
  <conditionalFormatting sqref="AZ12">
    <cfRule type="expression" dxfId="571" priority="262" stopIfTrue="1">
      <formula>$BA$12=1</formula>
    </cfRule>
    <cfRule type="expression" dxfId="570" priority="263" stopIfTrue="1">
      <formula>$BA$12=2</formula>
    </cfRule>
    <cfRule type="expression" dxfId="569" priority="264" stopIfTrue="1">
      <formula>$BA$12=3</formula>
    </cfRule>
  </conditionalFormatting>
  <conditionalFormatting sqref="AZ14">
    <cfRule type="expression" dxfId="568" priority="259" stopIfTrue="1">
      <formula>$BA$14=1</formula>
    </cfRule>
    <cfRule type="expression" dxfId="567" priority="260" stopIfTrue="1">
      <formula>$BA$14=2</formula>
    </cfRule>
    <cfRule type="expression" dxfId="566" priority="261" stopIfTrue="1">
      <formula>$BA$14=3</formula>
    </cfRule>
  </conditionalFormatting>
  <conditionalFormatting sqref="AZ20">
    <cfRule type="expression" dxfId="565" priority="256" stopIfTrue="1">
      <formula>$BA$20=1</formula>
    </cfRule>
    <cfRule type="expression" dxfId="564" priority="257" stopIfTrue="1">
      <formula>$BA$20=2</formula>
    </cfRule>
    <cfRule type="expression" dxfId="563" priority="258" stopIfTrue="1">
      <formula>$BA$20=3</formula>
    </cfRule>
  </conditionalFormatting>
  <conditionalFormatting sqref="AZ8 AZ10 AZ12 AZ16 AZ14">
    <cfRule type="expression" dxfId="562" priority="253" stopIfTrue="1">
      <formula>$BA$16=1</formula>
    </cfRule>
    <cfRule type="expression" dxfId="561" priority="254" stopIfTrue="1">
      <formula>$BA$16=2</formula>
    </cfRule>
    <cfRule type="expression" dxfId="560" priority="255" stopIfTrue="1">
      <formula>$BA$16=3</formula>
    </cfRule>
  </conditionalFormatting>
  <conditionalFormatting sqref="AO16:AP17">
    <cfRule type="expression" dxfId="559" priority="251" stopIfTrue="1">
      <formula>AL16=AO16</formula>
    </cfRule>
    <cfRule type="expression" dxfId="558" priority="252" stopIfTrue="1">
      <formula>AL16&lt;AO16</formula>
    </cfRule>
  </conditionalFormatting>
  <conditionalFormatting sqref="AO18:AP19">
    <cfRule type="expression" dxfId="557" priority="249" stopIfTrue="1">
      <formula>AL18=AO18</formula>
    </cfRule>
    <cfRule type="expression" dxfId="556" priority="250" stopIfTrue="1">
      <formula>AL18&lt;AO18</formula>
    </cfRule>
  </conditionalFormatting>
  <conditionalFormatting sqref="AP27:AR27">
    <cfRule type="expression" dxfId="555" priority="248" stopIfTrue="1">
      <formula>$BJ$2=2006</formula>
    </cfRule>
  </conditionalFormatting>
  <conditionalFormatting sqref="AZ20 AZ8 AZ10 AZ12 AZ14 AZ16">
    <cfRule type="expression" dxfId="554" priority="246" stopIfTrue="1">
      <formula>AZ8=1</formula>
    </cfRule>
    <cfRule type="expression" dxfId="553" priority="247" stopIfTrue="1">
      <formula>AZ8=2</formula>
    </cfRule>
  </conditionalFormatting>
  <conditionalFormatting sqref="B5">
    <cfRule type="expression" dxfId="552" priority="244" stopIfTrue="1">
      <formula>B5&gt;E5</formula>
    </cfRule>
    <cfRule type="expression" dxfId="551" priority="245" stopIfTrue="1">
      <formula>B5=E5</formula>
    </cfRule>
  </conditionalFormatting>
  <conditionalFormatting sqref="B23">
    <cfRule type="expression" dxfId="550" priority="242" stopIfTrue="1">
      <formula>B23&gt;E23</formula>
    </cfRule>
    <cfRule type="expression" dxfId="549" priority="243" stopIfTrue="1">
      <formula>B23=E23</formula>
    </cfRule>
  </conditionalFormatting>
  <conditionalFormatting sqref="M12:N17 R14:S17 W16:X17 AB20:AC21 AG20:AH21 AB8:AB14 H10:I17 R8:S11 W8:X13 AL8:AM19 AC8:AC13 M8 H20:I21 W20:X21 R20:S21 M20:N21">
    <cfRule type="expression" dxfId="548" priority="240" stopIfTrue="1">
      <formula>H8&gt;K8</formula>
    </cfRule>
    <cfRule type="expression" dxfId="547" priority="241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546" priority="238" stopIfTrue="1">
      <formula>H8=K8</formula>
    </cfRule>
    <cfRule type="expression" dxfId="545" priority="239" stopIfTrue="1">
      <formula>H8&lt;K8</formula>
    </cfRule>
  </conditionalFormatting>
  <conditionalFormatting sqref="O43:Q56">
    <cfRule type="expression" dxfId="544" priority="236" stopIfTrue="1">
      <formula>O43&gt;S43</formula>
    </cfRule>
    <cfRule type="expression" dxfId="543" priority="237" stopIfTrue="1">
      <formula>O43=S43</formula>
    </cfRule>
  </conditionalFormatting>
  <conditionalFormatting sqref="S43:U56">
    <cfRule type="expression" dxfId="542" priority="234" stopIfTrue="1">
      <formula>S43&gt;O43</formula>
    </cfRule>
    <cfRule type="expression" dxfId="541" priority="235" stopIfTrue="1">
      <formula>S43=O43</formula>
    </cfRule>
  </conditionalFormatting>
  <conditionalFormatting sqref="C8:E17 C20:E21">
    <cfRule type="expression" dxfId="540" priority="231" stopIfTrue="1">
      <formula>AZ8=1</formula>
    </cfRule>
    <cfRule type="expression" dxfId="539" priority="232" stopIfTrue="1">
      <formula>AZ8=2</formula>
    </cfRule>
    <cfRule type="expression" dxfId="538" priority="233" stopIfTrue="1">
      <formula>AZ8=3</formula>
    </cfRule>
  </conditionalFormatting>
  <conditionalFormatting sqref="F8:G17 F20:G21">
    <cfRule type="expression" dxfId="537" priority="228" stopIfTrue="1">
      <formula>#REF!=1</formula>
    </cfRule>
    <cfRule type="expression" dxfId="536" priority="229" stopIfTrue="1">
      <formula>#REF!=2</formula>
    </cfRule>
    <cfRule type="expression" dxfId="535" priority="230" stopIfTrue="1">
      <formula>#REF!=3</formula>
    </cfRule>
  </conditionalFormatting>
  <conditionalFormatting sqref="E23 E27 E25">
    <cfRule type="expression" dxfId="534" priority="227" stopIfTrue="1">
      <formula>E23=FALSE</formula>
    </cfRule>
  </conditionalFormatting>
  <conditionalFormatting sqref="AZ8">
    <cfRule type="expression" dxfId="533" priority="224" stopIfTrue="1">
      <formula>$AZ$8=1</formula>
    </cfRule>
    <cfRule type="expression" dxfId="532" priority="225" stopIfTrue="1">
      <formula>$AZ$8=2</formula>
    </cfRule>
    <cfRule type="expression" dxfId="531" priority="226" stopIfTrue="1">
      <formula>$AZ$8=3</formula>
    </cfRule>
  </conditionalFormatting>
  <conditionalFormatting sqref="AZ10">
    <cfRule type="expression" dxfId="530" priority="221" stopIfTrue="1">
      <formula>$AZ$10=1</formula>
    </cfRule>
    <cfRule type="expression" dxfId="529" priority="222" stopIfTrue="1">
      <formula>$AZ$10=2</formula>
    </cfRule>
    <cfRule type="expression" dxfId="528" priority="223" stopIfTrue="1">
      <formula>$AZ$10=3</formula>
    </cfRule>
  </conditionalFormatting>
  <conditionalFormatting sqref="AZ12">
    <cfRule type="expression" dxfId="527" priority="218" stopIfTrue="1">
      <formula>$AZ$12=1</formula>
    </cfRule>
    <cfRule type="expression" dxfId="526" priority="219" stopIfTrue="1">
      <formula>$AZ$12=2</formula>
    </cfRule>
    <cfRule type="expression" dxfId="525" priority="220" stopIfTrue="1">
      <formula>$AZ$12=3</formula>
    </cfRule>
  </conditionalFormatting>
  <conditionalFormatting sqref="AZ14">
    <cfRule type="expression" dxfId="524" priority="215" stopIfTrue="1">
      <formula>$AZ$14=1</formula>
    </cfRule>
    <cfRule type="expression" dxfId="523" priority="216" stopIfTrue="1">
      <formula>$AZ$14=2</formula>
    </cfRule>
    <cfRule type="expression" dxfId="522" priority="217" stopIfTrue="1">
      <formula>$AZ$14=3</formula>
    </cfRule>
  </conditionalFormatting>
  <conditionalFormatting sqref="AZ20">
    <cfRule type="expression" dxfId="521" priority="212" stopIfTrue="1">
      <formula>$AZ$20=1</formula>
    </cfRule>
    <cfRule type="expression" dxfId="520" priority="213" stopIfTrue="1">
      <formula>$AZ$20=2</formula>
    </cfRule>
    <cfRule type="expression" dxfId="519" priority="214" stopIfTrue="1">
      <formula>$AZ$20=3</formula>
    </cfRule>
  </conditionalFormatting>
  <conditionalFormatting sqref="AP29:AP30">
    <cfRule type="expression" dxfId="518" priority="211" stopIfTrue="1">
      <formula>$AO$29=FALSE</formula>
    </cfRule>
  </conditionalFormatting>
  <conditionalFormatting sqref="AZ16">
    <cfRule type="expression" dxfId="517" priority="208" stopIfTrue="1">
      <formula>$AZ$16=1</formula>
    </cfRule>
    <cfRule type="expression" dxfId="516" priority="209" stopIfTrue="1">
      <formula>$AZ$16=2</formula>
    </cfRule>
    <cfRule type="expression" dxfId="515" priority="210" stopIfTrue="1">
      <formula>$AZ$16=3</formula>
    </cfRule>
  </conditionalFormatting>
  <conditionalFormatting sqref="C16:E17">
    <cfRule type="expression" dxfId="514" priority="205" stopIfTrue="1">
      <formula>AZ16=1</formula>
    </cfRule>
    <cfRule type="expression" dxfId="513" priority="206" stopIfTrue="1">
      <formula>AZ16=2</formula>
    </cfRule>
    <cfRule type="expression" dxfId="512" priority="207" stopIfTrue="1">
      <formula>AZ16=3</formula>
    </cfRule>
  </conditionalFormatting>
  <conditionalFormatting sqref="AZ8">
    <cfRule type="expression" dxfId="511" priority="202" stopIfTrue="1">
      <formula>$BA$8=1</formula>
    </cfRule>
    <cfRule type="expression" dxfId="510" priority="203" stopIfTrue="1">
      <formula>$BA$8=2</formula>
    </cfRule>
    <cfRule type="expression" dxfId="509" priority="204" stopIfTrue="1">
      <formula>$BA$8=3</formula>
    </cfRule>
  </conditionalFormatting>
  <conditionalFormatting sqref="AZ10">
    <cfRule type="expression" dxfId="508" priority="199" stopIfTrue="1">
      <formula>$BA$10=1</formula>
    </cfRule>
    <cfRule type="expression" dxfId="507" priority="200" stopIfTrue="1">
      <formula>$BA$10=2</formula>
    </cfRule>
    <cfRule type="expression" dxfId="506" priority="201" stopIfTrue="1">
      <formula>$BA$10=3</formula>
    </cfRule>
  </conditionalFormatting>
  <conditionalFormatting sqref="AZ12">
    <cfRule type="expression" dxfId="505" priority="196" stopIfTrue="1">
      <formula>$BA$12=1</formula>
    </cfRule>
    <cfRule type="expression" dxfId="504" priority="197" stopIfTrue="1">
      <formula>$BA$12=2</formula>
    </cfRule>
    <cfRule type="expression" dxfId="503" priority="198" stopIfTrue="1">
      <formula>$BA$12=3</formula>
    </cfRule>
  </conditionalFormatting>
  <conditionalFormatting sqref="AZ14">
    <cfRule type="expression" dxfId="502" priority="193" stopIfTrue="1">
      <formula>$BA$14=1</formula>
    </cfRule>
    <cfRule type="expression" dxfId="501" priority="194" stopIfTrue="1">
      <formula>$BA$14=2</formula>
    </cfRule>
    <cfRule type="expression" dxfId="500" priority="195" stopIfTrue="1">
      <formula>$BA$14=3</formula>
    </cfRule>
  </conditionalFormatting>
  <conditionalFormatting sqref="AZ20">
    <cfRule type="expression" dxfId="499" priority="190" stopIfTrue="1">
      <formula>$BA$20=1</formula>
    </cfRule>
    <cfRule type="expression" dxfId="498" priority="191" stopIfTrue="1">
      <formula>$BA$20=2</formula>
    </cfRule>
    <cfRule type="expression" dxfId="497" priority="192" stopIfTrue="1">
      <formula>$BA$20=3</formula>
    </cfRule>
  </conditionalFormatting>
  <conditionalFormatting sqref="AZ16">
    <cfRule type="expression" dxfId="496" priority="187" stopIfTrue="1">
      <formula>$BA$16=1</formula>
    </cfRule>
    <cfRule type="expression" dxfId="495" priority="188" stopIfTrue="1">
      <formula>$BA$16=2</formula>
    </cfRule>
    <cfRule type="expression" dxfId="494" priority="189" stopIfTrue="1">
      <formula>$BA$16=3</formula>
    </cfRule>
  </conditionalFormatting>
  <conditionalFormatting sqref="AO16:AP17">
    <cfRule type="expression" dxfId="493" priority="185" stopIfTrue="1">
      <formula>AL16=AO16</formula>
    </cfRule>
    <cfRule type="expression" dxfId="492" priority="186" stopIfTrue="1">
      <formula>AL16&lt;AO16</formula>
    </cfRule>
  </conditionalFormatting>
  <conditionalFormatting sqref="AO18:AP19">
    <cfRule type="expression" dxfId="491" priority="183" stopIfTrue="1">
      <formula>AL18=AO18</formula>
    </cfRule>
    <cfRule type="expression" dxfId="490" priority="184" stopIfTrue="1">
      <formula>AL18&lt;AO18</formula>
    </cfRule>
  </conditionalFormatting>
  <conditionalFormatting sqref="AP27:AR27">
    <cfRule type="expression" dxfId="489" priority="182" stopIfTrue="1">
      <formula>$BJ$2=2006</formula>
    </cfRule>
  </conditionalFormatting>
  <conditionalFormatting sqref="AZ8 AZ20 AZ10 AZ12 AZ14 AZ16">
    <cfRule type="expression" dxfId="488" priority="180" stopIfTrue="1">
      <formula>AZ8=1</formula>
    </cfRule>
    <cfRule type="expression" dxfId="487" priority="181" stopIfTrue="1">
      <formula>AZ8=2</formula>
    </cfRule>
  </conditionalFormatting>
  <conditionalFormatting sqref="B5">
    <cfRule type="expression" dxfId="486" priority="178" stopIfTrue="1">
      <formula>B5&gt;E5</formula>
    </cfRule>
    <cfRule type="expression" dxfId="485" priority="179" stopIfTrue="1">
      <formula>B5=E5</formula>
    </cfRule>
  </conditionalFormatting>
  <conditionalFormatting sqref="B23">
    <cfRule type="expression" dxfId="484" priority="176" stopIfTrue="1">
      <formula>B23&gt;E23</formula>
    </cfRule>
    <cfRule type="expression" dxfId="483" priority="177" stopIfTrue="1">
      <formula>B23=E23</formula>
    </cfRule>
  </conditionalFormatting>
  <conditionalFormatting sqref="AZ8">
    <cfRule type="expression" dxfId="482" priority="173" stopIfTrue="1">
      <formula>$AZ$8=1</formula>
    </cfRule>
    <cfRule type="expression" dxfId="481" priority="174" stopIfTrue="1">
      <formula>$AZ$8=2</formula>
    </cfRule>
    <cfRule type="expression" dxfId="480" priority="175" stopIfTrue="1">
      <formula>$AZ$8=3</formula>
    </cfRule>
  </conditionalFormatting>
  <conditionalFormatting sqref="AZ8">
    <cfRule type="expression" dxfId="479" priority="170" stopIfTrue="1">
      <formula>$AZ$16=1</formula>
    </cfRule>
    <cfRule type="expression" dxfId="478" priority="171" stopIfTrue="1">
      <formula>$AZ$16=2</formula>
    </cfRule>
    <cfRule type="expression" dxfId="477" priority="172" stopIfTrue="1">
      <formula>$AZ$16=3</formula>
    </cfRule>
  </conditionalFormatting>
  <conditionalFormatting sqref="AZ8">
    <cfRule type="expression" dxfId="476" priority="167" stopIfTrue="1">
      <formula>$BA$8=1</formula>
    </cfRule>
    <cfRule type="expression" dxfId="475" priority="168" stopIfTrue="1">
      <formula>$BA$8=2</formula>
    </cfRule>
    <cfRule type="expression" dxfId="474" priority="169" stopIfTrue="1">
      <formula>$BA$8=3</formula>
    </cfRule>
  </conditionalFormatting>
  <conditionalFormatting sqref="AZ8">
    <cfRule type="expression" dxfId="473" priority="164" stopIfTrue="1">
      <formula>$BA$16=1</formula>
    </cfRule>
    <cfRule type="expression" dxfId="472" priority="165" stopIfTrue="1">
      <formula>$BA$16=2</formula>
    </cfRule>
    <cfRule type="expression" dxfId="471" priority="166" stopIfTrue="1">
      <formula>$BA$16=3</formula>
    </cfRule>
  </conditionalFormatting>
  <conditionalFormatting sqref="AZ8 AZ10 AZ12 AZ14 AZ16">
    <cfRule type="expression" dxfId="470" priority="162" stopIfTrue="1">
      <formula>AZ8=1</formula>
    </cfRule>
    <cfRule type="expression" dxfId="469" priority="163" stopIfTrue="1">
      <formula>AZ8=2</formula>
    </cfRule>
  </conditionalFormatting>
  <conditionalFormatting sqref="AZ10">
    <cfRule type="expression" dxfId="468" priority="159" stopIfTrue="1">
      <formula>$AZ$8=1</formula>
    </cfRule>
    <cfRule type="expression" dxfId="467" priority="160" stopIfTrue="1">
      <formula>$AZ$8=2</formula>
    </cfRule>
    <cfRule type="expression" dxfId="466" priority="161" stopIfTrue="1">
      <formula>$AZ$8=3</formula>
    </cfRule>
  </conditionalFormatting>
  <conditionalFormatting sqref="AZ10">
    <cfRule type="expression" dxfId="465" priority="156" stopIfTrue="1">
      <formula>$AZ$16=1</formula>
    </cfRule>
    <cfRule type="expression" dxfId="464" priority="157" stopIfTrue="1">
      <formula>$AZ$16=2</formula>
    </cfRule>
    <cfRule type="expression" dxfId="463" priority="158" stopIfTrue="1">
      <formula>$AZ$16=3</formula>
    </cfRule>
  </conditionalFormatting>
  <conditionalFormatting sqref="AZ10">
    <cfRule type="expression" dxfId="462" priority="153" stopIfTrue="1">
      <formula>$BA$8=1</formula>
    </cfRule>
    <cfRule type="expression" dxfId="461" priority="154" stopIfTrue="1">
      <formula>$BA$8=2</formula>
    </cfRule>
    <cfRule type="expression" dxfId="460" priority="155" stopIfTrue="1">
      <formula>$BA$8=3</formula>
    </cfRule>
  </conditionalFormatting>
  <conditionalFormatting sqref="AZ10">
    <cfRule type="expression" dxfId="459" priority="150" stopIfTrue="1">
      <formula>$BA$16=1</formula>
    </cfRule>
    <cfRule type="expression" dxfId="458" priority="151" stopIfTrue="1">
      <formula>$BA$16=2</formula>
    </cfRule>
    <cfRule type="expression" dxfId="457" priority="152" stopIfTrue="1">
      <formula>$BA$16=3</formula>
    </cfRule>
  </conditionalFormatting>
  <conditionalFormatting sqref="AZ10">
    <cfRule type="expression" dxfId="456" priority="148" stopIfTrue="1">
      <formula>AZ10=1</formula>
    </cfRule>
    <cfRule type="expression" dxfId="455" priority="149" stopIfTrue="1">
      <formula>AZ10=2</formula>
    </cfRule>
  </conditionalFormatting>
  <conditionalFormatting sqref="AZ12">
    <cfRule type="expression" dxfId="454" priority="145" stopIfTrue="1">
      <formula>$AZ$8=1</formula>
    </cfRule>
    <cfRule type="expression" dxfId="453" priority="146" stopIfTrue="1">
      <formula>$AZ$8=2</formula>
    </cfRule>
    <cfRule type="expression" dxfId="452" priority="147" stopIfTrue="1">
      <formula>$AZ$8=3</formula>
    </cfRule>
  </conditionalFormatting>
  <conditionalFormatting sqref="AZ12">
    <cfRule type="expression" dxfId="451" priority="142" stopIfTrue="1">
      <formula>$AZ$16=1</formula>
    </cfRule>
    <cfRule type="expression" dxfId="450" priority="143" stopIfTrue="1">
      <formula>$AZ$16=2</formula>
    </cfRule>
    <cfRule type="expression" dxfId="449" priority="144" stopIfTrue="1">
      <formula>$AZ$16=3</formula>
    </cfRule>
  </conditionalFormatting>
  <conditionalFormatting sqref="AZ12">
    <cfRule type="expression" dxfId="448" priority="139" stopIfTrue="1">
      <formula>$BA$8=1</formula>
    </cfRule>
    <cfRule type="expression" dxfId="447" priority="140" stopIfTrue="1">
      <formula>$BA$8=2</formula>
    </cfRule>
    <cfRule type="expression" dxfId="446" priority="141" stopIfTrue="1">
      <formula>$BA$8=3</formula>
    </cfRule>
  </conditionalFormatting>
  <conditionalFormatting sqref="AZ12">
    <cfRule type="expression" dxfId="445" priority="136" stopIfTrue="1">
      <formula>$BA$16=1</formula>
    </cfRule>
    <cfRule type="expression" dxfId="444" priority="137" stopIfTrue="1">
      <formula>$BA$16=2</formula>
    </cfRule>
    <cfRule type="expression" dxfId="443" priority="138" stopIfTrue="1">
      <formula>$BA$16=3</formula>
    </cfRule>
  </conditionalFormatting>
  <conditionalFormatting sqref="AZ12">
    <cfRule type="expression" dxfId="442" priority="134" stopIfTrue="1">
      <formula>AZ12=1</formula>
    </cfRule>
    <cfRule type="expression" dxfId="441" priority="135" stopIfTrue="1">
      <formula>AZ12=2</formula>
    </cfRule>
  </conditionalFormatting>
  <conditionalFormatting sqref="AZ14">
    <cfRule type="expression" dxfId="440" priority="131" stopIfTrue="1">
      <formula>$AZ$8=1</formula>
    </cfRule>
    <cfRule type="expression" dxfId="439" priority="132" stopIfTrue="1">
      <formula>$AZ$8=2</formula>
    </cfRule>
    <cfRule type="expression" dxfId="438" priority="133" stopIfTrue="1">
      <formula>$AZ$8=3</formula>
    </cfRule>
  </conditionalFormatting>
  <conditionalFormatting sqref="AZ14">
    <cfRule type="expression" dxfId="437" priority="128" stopIfTrue="1">
      <formula>$AZ$16=1</formula>
    </cfRule>
    <cfRule type="expression" dxfId="436" priority="129" stopIfTrue="1">
      <formula>$AZ$16=2</formula>
    </cfRule>
    <cfRule type="expression" dxfId="435" priority="130" stopIfTrue="1">
      <formula>$AZ$16=3</formula>
    </cfRule>
  </conditionalFormatting>
  <conditionalFormatting sqref="AZ14">
    <cfRule type="expression" dxfId="434" priority="125" stopIfTrue="1">
      <formula>$BA$8=1</formula>
    </cfRule>
    <cfRule type="expression" dxfId="433" priority="126" stopIfTrue="1">
      <formula>$BA$8=2</formula>
    </cfRule>
    <cfRule type="expression" dxfId="432" priority="127" stopIfTrue="1">
      <formula>$BA$8=3</formula>
    </cfRule>
  </conditionalFormatting>
  <conditionalFormatting sqref="AZ14">
    <cfRule type="expression" dxfId="431" priority="122" stopIfTrue="1">
      <formula>$BA$16=1</formula>
    </cfRule>
    <cfRule type="expression" dxfId="430" priority="123" stopIfTrue="1">
      <formula>$BA$16=2</formula>
    </cfRule>
    <cfRule type="expression" dxfId="429" priority="124" stopIfTrue="1">
      <formula>$BA$16=3</formula>
    </cfRule>
  </conditionalFormatting>
  <conditionalFormatting sqref="AZ14">
    <cfRule type="expression" dxfId="428" priority="120" stopIfTrue="1">
      <formula>AZ14=1</formula>
    </cfRule>
    <cfRule type="expression" dxfId="427" priority="121" stopIfTrue="1">
      <formula>AZ14=2</formula>
    </cfRule>
  </conditionalFormatting>
  <conditionalFormatting sqref="AZ16">
    <cfRule type="expression" dxfId="426" priority="117" stopIfTrue="1">
      <formula>$AZ$8=1</formula>
    </cfRule>
    <cfRule type="expression" dxfId="425" priority="118" stopIfTrue="1">
      <formula>$AZ$8=2</formula>
    </cfRule>
    <cfRule type="expression" dxfId="424" priority="119" stopIfTrue="1">
      <formula>$AZ$8=3</formula>
    </cfRule>
  </conditionalFormatting>
  <conditionalFormatting sqref="AZ16">
    <cfRule type="expression" dxfId="423" priority="114" stopIfTrue="1">
      <formula>$AZ$16=1</formula>
    </cfRule>
    <cfRule type="expression" dxfId="422" priority="115" stopIfTrue="1">
      <formula>$AZ$16=2</formula>
    </cfRule>
    <cfRule type="expression" dxfId="421" priority="116" stopIfTrue="1">
      <formula>$AZ$16=3</formula>
    </cfRule>
  </conditionalFormatting>
  <conditionalFormatting sqref="AZ16">
    <cfRule type="expression" dxfId="420" priority="111" stopIfTrue="1">
      <formula>$BA$8=1</formula>
    </cfRule>
    <cfRule type="expression" dxfId="419" priority="112" stopIfTrue="1">
      <formula>$BA$8=2</formula>
    </cfRule>
    <cfRule type="expression" dxfId="418" priority="113" stopIfTrue="1">
      <formula>$BA$8=3</formula>
    </cfRule>
  </conditionalFormatting>
  <conditionalFormatting sqref="AZ16">
    <cfRule type="expression" dxfId="417" priority="108" stopIfTrue="1">
      <formula>$BA$16=1</formula>
    </cfRule>
    <cfRule type="expression" dxfId="416" priority="109" stopIfTrue="1">
      <formula>$BA$16=2</formula>
    </cfRule>
    <cfRule type="expression" dxfId="415" priority="110" stopIfTrue="1">
      <formula>$BA$16=3</formula>
    </cfRule>
  </conditionalFormatting>
  <conditionalFormatting sqref="AZ16">
    <cfRule type="expression" dxfId="414" priority="106" stopIfTrue="1">
      <formula>AZ16=1</formula>
    </cfRule>
    <cfRule type="expression" dxfId="413" priority="107" stopIfTrue="1">
      <formula>AZ16=2</formula>
    </cfRule>
  </conditionalFormatting>
  <conditionalFormatting sqref="AZ10">
    <cfRule type="expression" dxfId="412" priority="103" stopIfTrue="1">
      <formula>$AZ$8=1</formula>
    </cfRule>
    <cfRule type="expression" dxfId="411" priority="104" stopIfTrue="1">
      <formula>$AZ$8=2</formula>
    </cfRule>
    <cfRule type="expression" dxfId="410" priority="105" stopIfTrue="1">
      <formula>$AZ$8=3</formula>
    </cfRule>
  </conditionalFormatting>
  <conditionalFormatting sqref="AZ10">
    <cfRule type="expression" dxfId="409" priority="100" stopIfTrue="1">
      <formula>$AZ$16=1</formula>
    </cfRule>
    <cfRule type="expression" dxfId="408" priority="101" stopIfTrue="1">
      <formula>$AZ$16=2</formula>
    </cfRule>
    <cfRule type="expression" dxfId="407" priority="102" stopIfTrue="1">
      <formula>$AZ$16=3</formula>
    </cfRule>
  </conditionalFormatting>
  <conditionalFormatting sqref="AZ10">
    <cfRule type="expression" dxfId="406" priority="97" stopIfTrue="1">
      <formula>$BA$8=1</formula>
    </cfRule>
    <cfRule type="expression" dxfId="405" priority="98" stopIfTrue="1">
      <formula>$BA$8=2</formula>
    </cfRule>
    <cfRule type="expression" dxfId="404" priority="99" stopIfTrue="1">
      <formula>$BA$8=3</formula>
    </cfRule>
  </conditionalFormatting>
  <conditionalFormatting sqref="AZ10">
    <cfRule type="expression" dxfId="403" priority="94" stopIfTrue="1">
      <formula>$BA$16=1</formula>
    </cfRule>
    <cfRule type="expression" dxfId="402" priority="95" stopIfTrue="1">
      <formula>$BA$16=2</formula>
    </cfRule>
    <cfRule type="expression" dxfId="401" priority="96" stopIfTrue="1">
      <formula>$BA$16=3</formula>
    </cfRule>
  </conditionalFormatting>
  <conditionalFormatting sqref="AZ10 AZ12 AZ16 AZ14">
    <cfRule type="expression" dxfId="400" priority="92" stopIfTrue="1">
      <formula>AZ10=1</formula>
    </cfRule>
    <cfRule type="expression" dxfId="399" priority="93" stopIfTrue="1">
      <formula>AZ10=2</formula>
    </cfRule>
  </conditionalFormatting>
  <conditionalFormatting sqref="AZ14">
    <cfRule type="expression" dxfId="398" priority="89" stopIfTrue="1">
      <formula>$AZ$12=1</formula>
    </cfRule>
    <cfRule type="expression" dxfId="397" priority="90" stopIfTrue="1">
      <formula>$AZ$12=2</formula>
    </cfRule>
    <cfRule type="expression" dxfId="396" priority="91" stopIfTrue="1">
      <formula>$AZ$12=3</formula>
    </cfRule>
  </conditionalFormatting>
  <conditionalFormatting sqref="AZ14">
    <cfRule type="expression" dxfId="395" priority="86" stopIfTrue="1">
      <formula>$BA$12=1</formula>
    </cfRule>
    <cfRule type="expression" dxfId="394" priority="87" stopIfTrue="1">
      <formula>$BA$12=2</formula>
    </cfRule>
    <cfRule type="expression" dxfId="393" priority="88" stopIfTrue="1">
      <formula>$BA$12=3</formula>
    </cfRule>
  </conditionalFormatting>
  <conditionalFormatting sqref="AZ14">
    <cfRule type="expression" dxfId="392" priority="83" stopIfTrue="1">
      <formula>$AZ$8=1</formula>
    </cfRule>
    <cfRule type="expression" dxfId="391" priority="84" stopIfTrue="1">
      <formula>$AZ$8=2</formula>
    </cfRule>
    <cfRule type="expression" dxfId="390" priority="85" stopIfTrue="1">
      <formula>$AZ$8=3</formula>
    </cfRule>
  </conditionalFormatting>
  <conditionalFormatting sqref="AZ14">
    <cfRule type="expression" dxfId="389" priority="80" stopIfTrue="1">
      <formula>$AZ$16=1</formula>
    </cfRule>
    <cfRule type="expression" dxfId="388" priority="81" stopIfTrue="1">
      <formula>$AZ$16=2</formula>
    </cfRule>
    <cfRule type="expression" dxfId="387" priority="82" stopIfTrue="1">
      <formula>$AZ$16=3</formula>
    </cfRule>
  </conditionalFormatting>
  <conditionalFormatting sqref="AZ14">
    <cfRule type="expression" dxfId="386" priority="77" stopIfTrue="1">
      <formula>$BA$8=1</formula>
    </cfRule>
    <cfRule type="expression" dxfId="385" priority="78" stopIfTrue="1">
      <formula>$BA$8=2</formula>
    </cfRule>
    <cfRule type="expression" dxfId="384" priority="79" stopIfTrue="1">
      <formula>$BA$8=3</formula>
    </cfRule>
  </conditionalFormatting>
  <conditionalFormatting sqref="AZ14">
    <cfRule type="expression" dxfId="383" priority="74" stopIfTrue="1">
      <formula>$BA$16=1</formula>
    </cfRule>
    <cfRule type="expression" dxfId="382" priority="75" stopIfTrue="1">
      <formula>$BA$16=2</formula>
    </cfRule>
    <cfRule type="expression" dxfId="381" priority="76" stopIfTrue="1">
      <formula>$BA$16=3</formula>
    </cfRule>
  </conditionalFormatting>
  <conditionalFormatting sqref="AZ14">
    <cfRule type="expression" dxfId="380" priority="72" stopIfTrue="1">
      <formula>AZ14=1</formula>
    </cfRule>
    <cfRule type="expression" dxfId="379" priority="73" stopIfTrue="1">
      <formula>AZ14=2</formula>
    </cfRule>
  </conditionalFormatting>
  <conditionalFormatting sqref="C8:E17">
    <cfRule type="expression" dxfId="378" priority="69" stopIfTrue="1">
      <formula>AZ8=1</formula>
    </cfRule>
    <cfRule type="expression" dxfId="377" priority="70" stopIfTrue="1">
      <formula>AZ8=2</formula>
    </cfRule>
    <cfRule type="expression" dxfId="376" priority="71" stopIfTrue="1">
      <formula>AZ8=3</formula>
    </cfRule>
  </conditionalFormatting>
  <conditionalFormatting sqref="F8:G17">
    <cfRule type="expression" dxfId="375" priority="66" stopIfTrue="1">
      <formula>#REF!=1</formula>
    </cfRule>
    <cfRule type="expression" dxfId="374" priority="67" stopIfTrue="1">
      <formula>#REF!=2</formula>
    </cfRule>
    <cfRule type="expression" dxfId="373" priority="68" stopIfTrue="1">
      <formula>#REF!=3</formula>
    </cfRule>
  </conditionalFormatting>
  <conditionalFormatting sqref="C16:E17">
    <cfRule type="expression" dxfId="372" priority="63" stopIfTrue="1">
      <formula>AZ16=1</formula>
    </cfRule>
    <cfRule type="expression" dxfId="371" priority="64" stopIfTrue="1">
      <formula>AZ16=2</formula>
    </cfRule>
    <cfRule type="expression" dxfId="370" priority="65" stopIfTrue="1">
      <formula>AZ16=3</formula>
    </cfRule>
  </conditionalFormatting>
  <conditionalFormatting sqref="O43:Q56">
    <cfRule type="expression" dxfId="369" priority="61" stopIfTrue="1">
      <formula>O43&gt;S43</formula>
    </cfRule>
    <cfRule type="expression" dxfId="368" priority="62" stopIfTrue="1">
      <formula>O43=S43</formula>
    </cfRule>
  </conditionalFormatting>
  <conditionalFormatting sqref="S43:U56">
    <cfRule type="expression" dxfId="367" priority="59" stopIfTrue="1">
      <formula>S43&gt;O43</formula>
    </cfRule>
    <cfRule type="expression" dxfId="366" priority="60" stopIfTrue="1">
      <formula>S43=O43</formula>
    </cfRule>
  </conditionalFormatting>
  <conditionalFormatting sqref="E29">
    <cfRule type="expression" dxfId="365" priority="58" stopIfTrue="1">
      <formula>E29=FALSE</formula>
    </cfRule>
  </conditionalFormatting>
  <conditionalFormatting sqref="E29">
    <cfRule type="expression" dxfId="364" priority="57" stopIfTrue="1">
      <formula>E29=FALSE</formula>
    </cfRule>
  </conditionalFormatting>
  <conditionalFormatting sqref="E31">
    <cfRule type="expression" dxfId="363" priority="56" stopIfTrue="1">
      <formula>E31=FALSE</formula>
    </cfRule>
  </conditionalFormatting>
  <conditionalFormatting sqref="E31">
    <cfRule type="expression" dxfId="362" priority="55" stopIfTrue="1">
      <formula>E31=FALSE</formula>
    </cfRule>
  </conditionalFormatting>
  <conditionalFormatting sqref="C18:E19">
    <cfRule type="expression" dxfId="361" priority="52" stopIfTrue="1">
      <formula>AZ18=1</formula>
    </cfRule>
    <cfRule type="expression" dxfId="360" priority="53" stopIfTrue="1">
      <formula>AZ18=2</formula>
    </cfRule>
    <cfRule type="expression" dxfId="359" priority="54" stopIfTrue="1">
      <formula>AZ18=3</formula>
    </cfRule>
  </conditionalFormatting>
  <conditionalFormatting sqref="F18:G19">
    <cfRule type="expression" dxfId="358" priority="49" stopIfTrue="1">
      <formula>#REF!=1</formula>
    </cfRule>
    <cfRule type="expression" dxfId="357" priority="50" stopIfTrue="1">
      <formula>#REF!=2</formula>
    </cfRule>
    <cfRule type="expression" dxfId="356" priority="51" stopIfTrue="1">
      <formula>#REF!=3</formula>
    </cfRule>
  </conditionalFormatting>
  <conditionalFormatting sqref="C18:E19">
    <cfRule type="expression" dxfId="355" priority="46" stopIfTrue="1">
      <formula>AZ18=1</formula>
    </cfRule>
    <cfRule type="expression" dxfId="354" priority="47" stopIfTrue="1">
      <formula>AZ18=2</formula>
    </cfRule>
    <cfRule type="expression" dxfId="353" priority="48" stopIfTrue="1">
      <formula>AZ18=3</formula>
    </cfRule>
  </conditionalFormatting>
  <conditionalFormatting sqref="F18:G19">
    <cfRule type="expression" dxfId="352" priority="43" stopIfTrue="1">
      <formula>#REF!=1</formula>
    </cfRule>
    <cfRule type="expression" dxfId="351" priority="44" stopIfTrue="1">
      <formula>#REF!=2</formula>
    </cfRule>
    <cfRule type="expression" dxfId="350" priority="45" stopIfTrue="1">
      <formula>#REF!=3</formula>
    </cfRule>
  </conditionalFormatting>
  <conditionalFormatting sqref="AB18:AC19 H18:I19 W18:X19 R18:S19 M18:N19">
    <cfRule type="expression" dxfId="349" priority="41" stopIfTrue="1">
      <formula>H18&gt;K18</formula>
    </cfRule>
    <cfRule type="expression" dxfId="348" priority="42" stopIfTrue="1">
      <formula>H18=K18</formula>
    </cfRule>
  </conditionalFormatting>
  <conditionalFormatting sqref="AE18:AF19 K18:L19 Z18:AA19 U18:V19 P18:Q19">
    <cfRule type="expression" dxfId="347" priority="39" stopIfTrue="1">
      <formula>H18=K18</formula>
    </cfRule>
    <cfRule type="expression" dxfId="346" priority="40" stopIfTrue="1">
      <formula>H18&lt;K18</formula>
    </cfRule>
  </conditionalFormatting>
  <conditionalFormatting sqref="AB18:AC19 H18:I19 W18:X19 R18:S19 M18:N19">
    <cfRule type="expression" dxfId="345" priority="37" stopIfTrue="1">
      <formula>H18&gt;K18</formula>
    </cfRule>
    <cfRule type="expression" dxfId="344" priority="38" stopIfTrue="1">
      <formula>H18=K18</formula>
    </cfRule>
  </conditionalFormatting>
  <conditionalFormatting sqref="AE18:AF19 K18:L19 Z18:AA19 U18:V19 P18:Q19">
    <cfRule type="expression" dxfId="343" priority="35" stopIfTrue="1">
      <formula>H18=K18</formula>
    </cfRule>
    <cfRule type="expression" dxfId="342" priority="36" stopIfTrue="1">
      <formula>H18&lt;K18</formula>
    </cfRule>
  </conditionalFormatting>
  <conditionalFormatting sqref="AG8:AH17">
    <cfRule type="expression" dxfId="341" priority="33" stopIfTrue="1">
      <formula>AG8&gt;AJ8</formula>
    </cfRule>
    <cfRule type="expression" dxfId="340" priority="34" stopIfTrue="1">
      <formula>AG8=AJ8</formula>
    </cfRule>
  </conditionalFormatting>
  <conditionalFormatting sqref="AJ8:AK17">
    <cfRule type="expression" dxfId="339" priority="31" stopIfTrue="1">
      <formula>AG8=AJ8</formula>
    </cfRule>
    <cfRule type="expression" dxfId="338" priority="32" stopIfTrue="1">
      <formula>AG8&lt;AJ8</formula>
    </cfRule>
  </conditionalFormatting>
  <conditionalFormatting sqref="AJ16:AK17">
    <cfRule type="expression" dxfId="337" priority="29" stopIfTrue="1">
      <formula>AG16=AJ16</formula>
    </cfRule>
    <cfRule type="expression" dxfId="336" priority="30" stopIfTrue="1">
      <formula>AG16&lt;AJ16</formula>
    </cfRule>
  </conditionalFormatting>
  <conditionalFormatting sqref="AG8:AH17">
    <cfRule type="expression" dxfId="335" priority="27" stopIfTrue="1">
      <formula>AG8&gt;AJ8</formula>
    </cfRule>
    <cfRule type="expression" dxfId="334" priority="28" stopIfTrue="1">
      <formula>AG8=AJ8</formula>
    </cfRule>
  </conditionalFormatting>
  <conditionalFormatting sqref="AJ8:AK17">
    <cfRule type="expression" dxfId="333" priority="25" stopIfTrue="1">
      <formula>AG8=AJ8</formula>
    </cfRule>
    <cfRule type="expression" dxfId="332" priority="26" stopIfTrue="1">
      <formula>AG8&lt;AJ8</formula>
    </cfRule>
  </conditionalFormatting>
  <conditionalFormatting sqref="AJ16:AK17">
    <cfRule type="expression" dxfId="331" priority="23" stopIfTrue="1">
      <formula>AG16=AJ16</formula>
    </cfRule>
    <cfRule type="expression" dxfId="330" priority="24" stopIfTrue="1">
      <formula>AG16&lt;AJ16</formula>
    </cfRule>
  </conditionalFormatting>
  <conditionalFormatting sqref="AZ18">
    <cfRule type="expression" dxfId="329" priority="20" stopIfTrue="1">
      <formula>$AZ$8=1</formula>
    </cfRule>
    <cfRule type="expression" dxfId="328" priority="21" stopIfTrue="1">
      <formula>$AZ$8=2</formula>
    </cfRule>
    <cfRule type="expression" dxfId="327" priority="22" stopIfTrue="1">
      <formula>$AZ$8=3</formula>
    </cfRule>
  </conditionalFormatting>
  <conditionalFormatting sqref="AZ18">
    <cfRule type="expression" dxfId="326" priority="17" stopIfTrue="1">
      <formula>$AZ$20=1</formula>
    </cfRule>
    <cfRule type="expression" dxfId="325" priority="18" stopIfTrue="1">
      <formula>$AZ$20=2</formula>
    </cfRule>
    <cfRule type="expression" dxfId="324" priority="19" stopIfTrue="1">
      <formula>$AZ$20=3</formula>
    </cfRule>
  </conditionalFormatting>
  <conditionalFormatting sqref="AZ18">
    <cfRule type="expression" dxfId="323" priority="14" stopIfTrue="1">
      <formula>$BA$8=1</formula>
    </cfRule>
    <cfRule type="expression" dxfId="322" priority="15" stopIfTrue="1">
      <formula>$BA$8=2</formula>
    </cfRule>
    <cfRule type="expression" dxfId="321" priority="16" stopIfTrue="1">
      <formula>$BA$8=3</formula>
    </cfRule>
  </conditionalFormatting>
  <conditionalFormatting sqref="AZ18">
    <cfRule type="expression" dxfId="320" priority="11" stopIfTrue="1">
      <formula>$BA$20=1</formula>
    </cfRule>
    <cfRule type="expression" dxfId="319" priority="12" stopIfTrue="1">
      <formula>$BA$20=2</formula>
    </cfRule>
    <cfRule type="expression" dxfId="318" priority="13" stopIfTrue="1">
      <formula>$BA$20=3</formula>
    </cfRule>
  </conditionalFormatting>
  <conditionalFormatting sqref="AZ18">
    <cfRule type="expression" dxfId="317" priority="9" stopIfTrue="1">
      <formula>AZ18=1</formula>
    </cfRule>
    <cfRule type="expression" dxfId="316" priority="10" stopIfTrue="1">
      <formula>AZ18=2</formula>
    </cfRule>
  </conditionalFormatting>
  <conditionalFormatting sqref="AZ18">
    <cfRule type="expression" dxfId="315" priority="6" stopIfTrue="1">
      <formula>$AZ$20=1</formula>
    </cfRule>
    <cfRule type="expression" dxfId="314" priority="7" stopIfTrue="1">
      <formula>$AZ$20=2</formula>
    </cfRule>
    <cfRule type="expression" dxfId="313" priority="8" stopIfTrue="1">
      <formula>$AZ$20=3</formula>
    </cfRule>
  </conditionalFormatting>
  <conditionalFormatting sqref="AZ18">
    <cfRule type="expression" dxfId="312" priority="3" stopIfTrue="1">
      <formula>$BA$20=1</formula>
    </cfRule>
    <cfRule type="expression" dxfId="311" priority="4" stopIfTrue="1">
      <formula>$BA$20=2</formula>
    </cfRule>
    <cfRule type="expression" dxfId="310" priority="5" stopIfTrue="1">
      <formula>$BA$20=3</formula>
    </cfRule>
  </conditionalFormatting>
  <conditionalFormatting sqref="AZ18">
    <cfRule type="expression" dxfId="309" priority="1" stopIfTrue="1">
      <formula>AZ18=1</formula>
    </cfRule>
    <cfRule type="expression" dxfId="308" priority="2" stopIfTrue="1">
      <formula>AZ18=2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66"/>
  <sheetViews>
    <sheetView topLeftCell="A49" workbookViewId="0">
      <selection activeCell="AQ39" sqref="AQ39"/>
    </sheetView>
  </sheetViews>
  <sheetFormatPr defaultRowHeight="13.5" x14ac:dyDescent="0.15"/>
  <cols>
    <col min="1" max="1" width="0.875" customWidth="1"/>
    <col min="2" max="52" width="1.875" customWidth="1"/>
    <col min="53" max="53" width="2.25" customWidth="1"/>
  </cols>
  <sheetData>
    <row r="1" spans="1:58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23"/>
      <c r="S1" s="23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</row>
    <row r="2" spans="1:58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01" t="s">
        <v>113</v>
      </c>
      <c r="L2" s="201"/>
      <c r="M2" s="201"/>
      <c r="N2" s="202" t="s">
        <v>58</v>
      </c>
      <c r="O2" s="203"/>
      <c r="P2" s="24"/>
      <c r="Q2" s="204" t="s">
        <v>114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5" t="s">
        <v>59</v>
      </c>
      <c r="AC2" s="205"/>
      <c r="AD2" s="205"/>
      <c r="AE2" s="205"/>
      <c r="AF2" s="25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2"/>
      <c r="BA2" s="22"/>
      <c r="BB2" s="22"/>
      <c r="BC2" s="22"/>
      <c r="BD2" s="22"/>
      <c r="BE2" s="22"/>
      <c r="BF2" s="22"/>
    </row>
    <row r="3" spans="1:58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01"/>
      <c r="L3" s="201"/>
      <c r="M3" s="201"/>
      <c r="N3" s="203"/>
      <c r="O3" s="203"/>
      <c r="P3" s="22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5"/>
      <c r="AC3" s="205"/>
      <c r="AD3" s="205"/>
      <c r="AE3" s="205"/>
      <c r="AF3" s="22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2"/>
      <c r="BA3" s="22"/>
      <c r="BB3" s="22"/>
      <c r="BC3" s="22"/>
      <c r="BD3" s="22"/>
      <c r="BE3" s="22"/>
      <c r="BF3" s="22"/>
    </row>
    <row r="4" spans="1:58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7"/>
      <c r="M4" s="27"/>
      <c r="N4" s="27"/>
      <c r="O4" s="27"/>
      <c r="P4" s="22"/>
      <c r="Q4" s="23"/>
      <c r="R4" s="23"/>
      <c r="S4" s="23"/>
      <c r="T4" s="23"/>
      <c r="U4" s="23"/>
      <c r="V4" s="23"/>
      <c r="W4" s="23"/>
      <c r="X4" s="23"/>
      <c r="Y4" s="27"/>
      <c r="Z4" s="27"/>
      <c r="AA4" s="27"/>
      <c r="AB4" s="28"/>
      <c r="AC4" s="28"/>
      <c r="AD4" s="22"/>
      <c r="AE4" s="22"/>
      <c r="AF4" s="2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2"/>
      <c r="BA4" s="22"/>
      <c r="BB4" s="22"/>
      <c r="BC4" s="22"/>
      <c r="BD4" s="22" t="s">
        <v>91</v>
      </c>
      <c r="BE4" s="22"/>
      <c r="BF4" s="22"/>
    </row>
    <row r="5" spans="1:58" x14ac:dyDescent="0.15">
      <c r="A5" s="22"/>
      <c r="B5" s="207" t="s">
        <v>113</v>
      </c>
      <c r="C5" s="208"/>
      <c r="D5" s="208"/>
      <c r="E5" s="213" t="s">
        <v>58</v>
      </c>
      <c r="F5" s="214"/>
      <c r="G5" s="215"/>
      <c r="H5" s="219" t="str">
        <f>C8</f>
        <v>ジョイナス</v>
      </c>
      <c r="I5" s="220"/>
      <c r="J5" s="220"/>
      <c r="K5" s="220"/>
      <c r="L5" s="221"/>
      <c r="M5" s="219" t="str">
        <f>C10</f>
        <v>平井</v>
      </c>
      <c r="N5" s="228"/>
      <c r="O5" s="228"/>
      <c r="P5" s="228"/>
      <c r="Q5" s="229"/>
      <c r="R5" s="391" t="str">
        <f>C12</f>
        <v>前橋Jr</v>
      </c>
      <c r="S5" s="392"/>
      <c r="T5" s="392"/>
      <c r="U5" s="392"/>
      <c r="V5" s="393"/>
      <c r="W5" s="219" t="str">
        <f>C14</f>
        <v>大和北</v>
      </c>
      <c r="X5" s="228"/>
      <c r="Y5" s="228"/>
      <c r="Z5" s="228"/>
      <c r="AA5" s="229"/>
      <c r="AB5" s="219" t="str">
        <f>C16</f>
        <v>古河電池</v>
      </c>
      <c r="AC5" s="228"/>
      <c r="AD5" s="228"/>
      <c r="AE5" s="228"/>
      <c r="AF5" s="229"/>
      <c r="AG5" s="259"/>
      <c r="AH5" s="260"/>
      <c r="AI5" s="260"/>
      <c r="AJ5" s="260"/>
      <c r="AK5" s="261"/>
      <c r="AL5" s="259"/>
      <c r="AM5" s="260"/>
      <c r="AN5" s="260"/>
      <c r="AO5" s="260"/>
      <c r="AP5" s="261"/>
      <c r="AQ5" s="240" t="s">
        <v>60</v>
      </c>
      <c r="AR5" s="215"/>
      <c r="AS5" s="240" t="s">
        <v>61</v>
      </c>
      <c r="AT5" s="215"/>
      <c r="AU5" s="240" t="s">
        <v>62</v>
      </c>
      <c r="AV5" s="215"/>
      <c r="AW5" s="240" t="s">
        <v>63</v>
      </c>
      <c r="AX5" s="214"/>
      <c r="AY5" s="215"/>
      <c r="AZ5" s="240" t="s">
        <v>64</v>
      </c>
      <c r="BA5" s="215"/>
      <c r="BB5" s="243"/>
      <c r="BC5" s="22"/>
      <c r="BD5" s="367" t="s">
        <v>92</v>
      </c>
      <c r="BE5" s="367" t="s">
        <v>93</v>
      </c>
      <c r="BF5" s="367" t="s">
        <v>64</v>
      </c>
    </row>
    <row r="6" spans="1:58" x14ac:dyDescent="0.15">
      <c r="A6" s="22"/>
      <c r="B6" s="209"/>
      <c r="C6" s="210"/>
      <c r="D6" s="210"/>
      <c r="E6" s="206"/>
      <c r="F6" s="206"/>
      <c r="G6" s="216"/>
      <c r="H6" s="222"/>
      <c r="I6" s="223"/>
      <c r="J6" s="223"/>
      <c r="K6" s="223"/>
      <c r="L6" s="224"/>
      <c r="M6" s="230"/>
      <c r="N6" s="231"/>
      <c r="O6" s="231"/>
      <c r="P6" s="231"/>
      <c r="Q6" s="232"/>
      <c r="R6" s="394"/>
      <c r="S6" s="395"/>
      <c r="T6" s="395"/>
      <c r="U6" s="395"/>
      <c r="V6" s="396"/>
      <c r="W6" s="230"/>
      <c r="X6" s="231"/>
      <c r="Y6" s="231"/>
      <c r="Z6" s="231"/>
      <c r="AA6" s="232"/>
      <c r="AB6" s="230"/>
      <c r="AC6" s="231"/>
      <c r="AD6" s="231"/>
      <c r="AE6" s="231"/>
      <c r="AF6" s="232"/>
      <c r="AG6" s="262"/>
      <c r="AH6" s="263"/>
      <c r="AI6" s="263"/>
      <c r="AJ6" s="263"/>
      <c r="AK6" s="264"/>
      <c r="AL6" s="262"/>
      <c r="AM6" s="263"/>
      <c r="AN6" s="263"/>
      <c r="AO6" s="263"/>
      <c r="AP6" s="264"/>
      <c r="AQ6" s="241"/>
      <c r="AR6" s="216"/>
      <c r="AS6" s="241"/>
      <c r="AT6" s="216"/>
      <c r="AU6" s="241"/>
      <c r="AV6" s="216"/>
      <c r="AW6" s="241"/>
      <c r="AX6" s="206"/>
      <c r="AY6" s="216"/>
      <c r="AZ6" s="241"/>
      <c r="BA6" s="216"/>
      <c r="BB6" s="243"/>
      <c r="BC6" s="22"/>
      <c r="BD6" s="368"/>
      <c r="BE6" s="368"/>
      <c r="BF6" s="368"/>
    </row>
    <row r="7" spans="1:58" x14ac:dyDescent="0.15">
      <c r="A7" s="22"/>
      <c r="B7" s="211"/>
      <c r="C7" s="212"/>
      <c r="D7" s="212"/>
      <c r="E7" s="217"/>
      <c r="F7" s="217"/>
      <c r="G7" s="218"/>
      <c r="H7" s="225"/>
      <c r="I7" s="226"/>
      <c r="J7" s="226"/>
      <c r="K7" s="226"/>
      <c r="L7" s="227"/>
      <c r="M7" s="233"/>
      <c r="N7" s="234"/>
      <c r="O7" s="234"/>
      <c r="P7" s="234"/>
      <c r="Q7" s="235"/>
      <c r="R7" s="397"/>
      <c r="S7" s="398"/>
      <c r="T7" s="398"/>
      <c r="U7" s="398"/>
      <c r="V7" s="399"/>
      <c r="W7" s="233"/>
      <c r="X7" s="234"/>
      <c r="Y7" s="234"/>
      <c r="Z7" s="234"/>
      <c r="AA7" s="235"/>
      <c r="AB7" s="233"/>
      <c r="AC7" s="234"/>
      <c r="AD7" s="234"/>
      <c r="AE7" s="234"/>
      <c r="AF7" s="235"/>
      <c r="AG7" s="265"/>
      <c r="AH7" s="266"/>
      <c r="AI7" s="266"/>
      <c r="AJ7" s="266"/>
      <c r="AK7" s="267"/>
      <c r="AL7" s="265"/>
      <c r="AM7" s="266"/>
      <c r="AN7" s="266"/>
      <c r="AO7" s="266"/>
      <c r="AP7" s="267"/>
      <c r="AQ7" s="242"/>
      <c r="AR7" s="218"/>
      <c r="AS7" s="242"/>
      <c r="AT7" s="218"/>
      <c r="AU7" s="242"/>
      <c r="AV7" s="218"/>
      <c r="AW7" s="242"/>
      <c r="AX7" s="217"/>
      <c r="AY7" s="218"/>
      <c r="AZ7" s="242"/>
      <c r="BA7" s="218"/>
      <c r="BB7" s="243"/>
      <c r="BC7" s="22"/>
      <c r="BD7" s="369"/>
      <c r="BE7" s="369"/>
      <c r="BF7" s="369"/>
    </row>
    <row r="8" spans="1:58" ht="14.25" thickBot="1" x14ac:dyDescent="0.2">
      <c r="A8" s="22"/>
      <c r="B8" s="242">
        <v>1</v>
      </c>
      <c r="C8" s="245" t="s">
        <v>185</v>
      </c>
      <c r="D8" s="245"/>
      <c r="E8" s="245"/>
      <c r="F8" s="245"/>
      <c r="G8" s="245"/>
      <c r="H8" s="247"/>
      <c r="I8" s="248"/>
      <c r="J8" s="248"/>
      <c r="K8" s="248"/>
      <c r="L8" s="249"/>
      <c r="M8" s="253" t="str">
        <f>IF(ISBLANK(O43),"",O43)</f>
        <v/>
      </c>
      <c r="N8" s="254"/>
      <c r="O8" s="29" t="str">
        <f>IF(ISBLANK(O43),"",IF(M8&gt;P8,"○",IF(M8&lt;P8,"×","△")))</f>
        <v/>
      </c>
      <c r="P8" s="254" t="str">
        <f>IF(ISBLANK(S43),"",S43)</f>
        <v/>
      </c>
      <c r="Q8" s="257"/>
      <c r="R8" s="253" t="str">
        <f>IF(ISBLANK(O53),"",O53)</f>
        <v/>
      </c>
      <c r="S8" s="254"/>
      <c r="T8" s="29" t="str">
        <f>IF(ISBLANK(O53),"",IF(R8&gt;U8,"○",IF(R8&lt;U8,"×","△")))</f>
        <v/>
      </c>
      <c r="U8" s="254" t="str">
        <f>IF(ISBLANK(S53),"",S53)</f>
        <v/>
      </c>
      <c r="V8" s="257"/>
      <c r="W8" s="253" t="str">
        <f>IF(ISBLANK(O59),"",O59)</f>
        <v/>
      </c>
      <c r="X8" s="254"/>
      <c r="Y8" s="29" t="str">
        <f>IF(ISBLANK(O59),"",IF(W8&gt;Z8,"○",IF(W8&lt;Z8,"×","△")))</f>
        <v/>
      </c>
      <c r="Z8" s="254" t="str">
        <f>IF(ISBLANK(S59),"",S59)</f>
        <v/>
      </c>
      <c r="AA8" s="257"/>
      <c r="AB8" s="253" t="str">
        <f>IF(ISBLANK(O47),"",O47)</f>
        <v/>
      </c>
      <c r="AC8" s="254"/>
      <c r="AD8" s="29" t="str">
        <f>IF(ISBLANK(O47),"",IF(AB8&gt;AE8,"○",IF(AB8&lt;AE8,"×","△")))</f>
        <v/>
      </c>
      <c r="AE8" s="254" t="str">
        <f>IF(ISBLANK(S47),"",S47)</f>
        <v/>
      </c>
      <c r="AF8" s="257"/>
      <c r="AG8" s="236"/>
      <c r="AH8" s="237"/>
      <c r="AI8" s="30"/>
      <c r="AJ8" s="237"/>
      <c r="AK8" s="268"/>
      <c r="AL8" s="236"/>
      <c r="AM8" s="237"/>
      <c r="AN8" s="30"/>
      <c r="AO8" s="237"/>
      <c r="AP8" s="268"/>
      <c r="AQ8" s="270" t="str">
        <f>IF(ISBLANK($O$43),"",SUM(BD8*3+BE8))</f>
        <v/>
      </c>
      <c r="AR8" s="272"/>
      <c r="AS8" s="270" t="str">
        <f>IF(ISBLANK($O$43),"",SUM(H8)+SUM(M8)+SUM(R8)+SUM(W8)+SUM(AB8)+SUM(AG8)+SUM(AL8))</f>
        <v/>
      </c>
      <c r="AT8" s="272"/>
      <c r="AU8" s="270" t="str">
        <f>IF(ISBLANK($O$43),"",SUM(H8)+SUM(P8)+SUM(U8)+SUM(Z8)+SUM(AE8)+SUM(AJ8)+SUM(AO8))</f>
        <v/>
      </c>
      <c r="AV8" s="272"/>
      <c r="AW8" s="270" t="str">
        <f>IF(ISBLANK(O43),"",AS8-AU8)</f>
        <v/>
      </c>
      <c r="AX8" s="271"/>
      <c r="AY8" s="272"/>
      <c r="AZ8" s="400" t="str">
        <f>IF(ISBLANK($S$61),"",RANK($BF$8:$BF$17,$BF$8:$BF$17))</f>
        <v/>
      </c>
      <c r="BA8" s="400"/>
      <c r="BB8" s="277" t="str">
        <f>IF(ISBLANK(O43),"",AQ8*10000+AW8*100+AS8)</f>
        <v/>
      </c>
      <c r="BC8" s="22"/>
      <c r="BD8" s="370">
        <f>COUNTIF(H8:AP9,"○")</f>
        <v>0</v>
      </c>
      <c r="BE8" s="370">
        <f>COUNTIF(H8:AP9,"△")</f>
        <v>0</v>
      </c>
      <c r="BF8" s="370" t="e">
        <f>SUM(AQ8*10000+AW8*100+AS8)</f>
        <v>#VALUE!</v>
      </c>
    </row>
    <row r="9" spans="1:58" ht="14.25" x14ac:dyDescent="0.15">
      <c r="A9" s="22"/>
      <c r="B9" s="244"/>
      <c r="C9" s="246"/>
      <c r="D9" s="246"/>
      <c r="E9" s="246"/>
      <c r="F9" s="246"/>
      <c r="G9" s="246"/>
      <c r="H9" s="250"/>
      <c r="I9" s="251"/>
      <c r="J9" s="251"/>
      <c r="K9" s="251"/>
      <c r="L9" s="252"/>
      <c r="M9" s="255"/>
      <c r="N9" s="256"/>
      <c r="O9" s="31"/>
      <c r="P9" s="256"/>
      <c r="Q9" s="258"/>
      <c r="R9" s="255"/>
      <c r="S9" s="256"/>
      <c r="T9" s="31"/>
      <c r="U9" s="256"/>
      <c r="V9" s="258"/>
      <c r="W9" s="255"/>
      <c r="X9" s="256"/>
      <c r="Y9" s="31"/>
      <c r="Z9" s="256"/>
      <c r="AA9" s="258"/>
      <c r="AB9" s="255"/>
      <c r="AC9" s="256"/>
      <c r="AD9" s="31"/>
      <c r="AE9" s="256"/>
      <c r="AF9" s="258"/>
      <c r="AG9" s="238"/>
      <c r="AH9" s="239"/>
      <c r="AI9" s="32"/>
      <c r="AJ9" s="239"/>
      <c r="AK9" s="269"/>
      <c r="AL9" s="238"/>
      <c r="AM9" s="239"/>
      <c r="AN9" s="32"/>
      <c r="AO9" s="239"/>
      <c r="AP9" s="269"/>
      <c r="AQ9" s="273"/>
      <c r="AR9" s="275"/>
      <c r="AS9" s="273"/>
      <c r="AT9" s="275"/>
      <c r="AU9" s="273"/>
      <c r="AV9" s="275"/>
      <c r="AW9" s="273"/>
      <c r="AX9" s="274"/>
      <c r="AY9" s="275"/>
      <c r="AZ9" s="400"/>
      <c r="BA9" s="400"/>
      <c r="BB9" s="277"/>
      <c r="BC9" s="22"/>
      <c r="BD9" s="370"/>
      <c r="BE9" s="370"/>
      <c r="BF9" s="370"/>
    </row>
    <row r="10" spans="1:58" ht="14.25" thickBot="1" x14ac:dyDescent="0.2">
      <c r="A10" s="22"/>
      <c r="B10" s="244">
        <v>2</v>
      </c>
      <c r="C10" s="278" t="s">
        <v>7</v>
      </c>
      <c r="D10" s="278"/>
      <c r="E10" s="278"/>
      <c r="F10" s="278"/>
      <c r="G10" s="278"/>
      <c r="H10" s="253" t="str">
        <f>IF(ISBLANK(S43),"",S43)</f>
        <v/>
      </c>
      <c r="I10" s="254"/>
      <c r="J10" s="29" t="str">
        <f>IF(ISBLANK(O43),"",IF(H10&gt;K10,"○",IF(H10&lt;K10,"×","△")))</f>
        <v/>
      </c>
      <c r="K10" s="254" t="str">
        <f>IF(ISBLANK(O43),"",O43)</f>
        <v/>
      </c>
      <c r="L10" s="257"/>
      <c r="M10" s="247"/>
      <c r="N10" s="248"/>
      <c r="O10" s="279"/>
      <c r="P10" s="248"/>
      <c r="Q10" s="249"/>
      <c r="R10" s="253" t="str">
        <f>IF(ISBLANK(O49),"",O49)</f>
        <v/>
      </c>
      <c r="S10" s="254"/>
      <c r="T10" s="29" t="str">
        <f>IF(ISBLANK(O49),"",IF(R10&gt;U10,"○",IF(R10&lt;U10,"×","△")))</f>
        <v/>
      </c>
      <c r="U10" s="254" t="str">
        <f>IF(ISBLANK(S49),"",S49)</f>
        <v/>
      </c>
      <c r="V10" s="257"/>
      <c r="W10" s="253" t="str">
        <f>IF(ISBLANK(O55),"",O55)</f>
        <v/>
      </c>
      <c r="X10" s="254"/>
      <c r="Y10" s="29" t="str">
        <f>IF(ISBLANK(O55),"",IF(W10&gt;Z10,"○",IF(W10&lt;Z10,"×","△")))</f>
        <v/>
      </c>
      <c r="Z10" s="254" t="str">
        <f>IF(ISBLANK(S55),"",S55)</f>
        <v/>
      </c>
      <c r="AA10" s="257"/>
      <c r="AB10" s="253" t="str">
        <f>IF(ISBLANK(O61),"",O61)</f>
        <v/>
      </c>
      <c r="AC10" s="254"/>
      <c r="AD10" s="29" t="str">
        <f>IF(ISBLANK(O61),"",IF(AB10&gt;AE10,"○",IF(AB10&lt;AE10,"×","△")))</f>
        <v/>
      </c>
      <c r="AE10" s="254" t="str">
        <f>IF(ISBLANK(S61),"",S61)</f>
        <v/>
      </c>
      <c r="AF10" s="257"/>
      <c r="AG10" s="236"/>
      <c r="AH10" s="237"/>
      <c r="AI10" s="30"/>
      <c r="AJ10" s="237"/>
      <c r="AK10" s="268"/>
      <c r="AL10" s="236"/>
      <c r="AM10" s="237"/>
      <c r="AN10" s="30"/>
      <c r="AO10" s="237"/>
      <c r="AP10" s="268"/>
      <c r="AQ10" s="270" t="str">
        <f>IF(ISBLANK($O$43),"",SUM(BD10*3+BE10))</f>
        <v/>
      </c>
      <c r="AR10" s="272"/>
      <c r="AS10" s="270" t="str">
        <f>IF(ISBLANK($O$43),"",SUM(H10)+SUM(M10)+SUM(R10)+SUM(W10)+SUM(AB10)+SUM(AG10)+SUM(AL10))</f>
        <v/>
      </c>
      <c r="AT10" s="272"/>
      <c r="AU10" s="270" t="str">
        <f>IF(ISBLANK($O$43),"",SUM(K10)+SUM(P10)+SUM(U10)+SUM(Z10)+SUM(AE10)+SUM(AJ10)+SUM(AO10))</f>
        <v/>
      </c>
      <c r="AV10" s="272"/>
      <c r="AW10" s="270" t="str">
        <f>IF(ISBLANK(O43),"",AS10-AU10)</f>
        <v/>
      </c>
      <c r="AX10" s="271"/>
      <c r="AY10" s="272"/>
      <c r="AZ10" s="401" t="str">
        <f>IF(ISBLANK($S$61),"",RANK($BF$8:$BF$17,$BF$8:$BF$17))</f>
        <v/>
      </c>
      <c r="BA10" s="401"/>
      <c r="BB10" s="277" t="str">
        <f>IF(ISBLANK(S43),"",AQ10*10000+AW10*100+AS10)</f>
        <v/>
      </c>
      <c r="BC10" s="22"/>
      <c r="BD10" s="370">
        <f>COUNTIF(H10:AP11,"○")</f>
        <v>0</v>
      </c>
      <c r="BE10" s="370">
        <f>COUNTIF(H10:AP11,"△")</f>
        <v>0</v>
      </c>
      <c r="BF10" s="370" t="e">
        <f>SUM(AQ10*10000+AW10*100+AS10)</f>
        <v>#VALUE!</v>
      </c>
    </row>
    <row r="11" spans="1:58" ht="14.25" x14ac:dyDescent="0.15">
      <c r="A11" s="22"/>
      <c r="B11" s="244"/>
      <c r="C11" s="246"/>
      <c r="D11" s="246"/>
      <c r="E11" s="246"/>
      <c r="F11" s="246"/>
      <c r="G11" s="246"/>
      <c r="H11" s="255"/>
      <c r="I11" s="256"/>
      <c r="J11" s="33"/>
      <c r="K11" s="256"/>
      <c r="L11" s="258"/>
      <c r="M11" s="250"/>
      <c r="N11" s="251"/>
      <c r="O11" s="251"/>
      <c r="P11" s="251"/>
      <c r="Q11" s="252"/>
      <c r="R11" s="255"/>
      <c r="S11" s="256"/>
      <c r="T11" s="31"/>
      <c r="U11" s="256"/>
      <c r="V11" s="258"/>
      <c r="W11" s="255"/>
      <c r="X11" s="256"/>
      <c r="Y11" s="31"/>
      <c r="Z11" s="256"/>
      <c r="AA11" s="258"/>
      <c r="AB11" s="255"/>
      <c r="AC11" s="256"/>
      <c r="AD11" s="31"/>
      <c r="AE11" s="256"/>
      <c r="AF11" s="258"/>
      <c r="AG11" s="238"/>
      <c r="AH11" s="239"/>
      <c r="AI11" s="32"/>
      <c r="AJ11" s="239"/>
      <c r="AK11" s="269"/>
      <c r="AL11" s="238"/>
      <c r="AM11" s="239"/>
      <c r="AN11" s="32"/>
      <c r="AO11" s="239"/>
      <c r="AP11" s="269"/>
      <c r="AQ11" s="273"/>
      <c r="AR11" s="275"/>
      <c r="AS11" s="273"/>
      <c r="AT11" s="275"/>
      <c r="AU11" s="273"/>
      <c r="AV11" s="275"/>
      <c r="AW11" s="273"/>
      <c r="AX11" s="274"/>
      <c r="AY11" s="275"/>
      <c r="AZ11" s="401"/>
      <c r="BA11" s="401"/>
      <c r="BB11" s="277"/>
      <c r="BC11" s="22"/>
      <c r="BD11" s="370"/>
      <c r="BE11" s="370"/>
      <c r="BF11" s="370"/>
    </row>
    <row r="12" spans="1:58" ht="14.25" thickBot="1" x14ac:dyDescent="0.2">
      <c r="A12" s="22"/>
      <c r="B12" s="244">
        <v>3</v>
      </c>
      <c r="C12" s="280" t="s">
        <v>6</v>
      </c>
      <c r="D12" s="280"/>
      <c r="E12" s="280"/>
      <c r="F12" s="280"/>
      <c r="G12" s="280"/>
      <c r="H12" s="253" t="str">
        <f>U8</f>
        <v/>
      </c>
      <c r="I12" s="254"/>
      <c r="J12" s="29" t="str">
        <f>IF(ISBLANK(O53),"",IF(H12&gt;K12,"○",IF(H12&lt;K12,"×","△")))</f>
        <v/>
      </c>
      <c r="K12" s="254" t="str">
        <f>R8</f>
        <v/>
      </c>
      <c r="L12" s="257"/>
      <c r="M12" s="253" t="str">
        <f>U10</f>
        <v/>
      </c>
      <c r="N12" s="254"/>
      <c r="O12" s="29" t="str">
        <f>IF(ISBLANK(O49),"",IF(M12&gt;P12,"○",IF(M12&lt;P12,"×","△")))</f>
        <v/>
      </c>
      <c r="P12" s="254" t="str">
        <f>R10</f>
        <v/>
      </c>
      <c r="Q12" s="257"/>
      <c r="R12" s="247"/>
      <c r="S12" s="248"/>
      <c r="T12" s="248"/>
      <c r="U12" s="248"/>
      <c r="V12" s="249"/>
      <c r="W12" s="253" t="str">
        <f>IF(ISBLANK(O45),"",O45)</f>
        <v/>
      </c>
      <c r="X12" s="254"/>
      <c r="Y12" s="29" t="str">
        <f>IF(ISBLANK(O45),"",IF(W12&gt;Z12,"○",IF(W12&lt;Z12,"×","△")))</f>
        <v/>
      </c>
      <c r="Z12" s="254" t="str">
        <f>IF(ISBLANK(S45),"",S45)</f>
        <v/>
      </c>
      <c r="AA12" s="257"/>
      <c r="AB12" s="253" t="str">
        <f>IF(ISBLANK(O57),"",O57)</f>
        <v/>
      </c>
      <c r="AC12" s="254"/>
      <c r="AD12" s="29" t="str">
        <f>IF(ISBLANK(O57),"",IF(AB12&gt;AE12,"○",IF(AB12&lt;AE12,"×","△")))</f>
        <v/>
      </c>
      <c r="AE12" s="254" t="str">
        <f>IF(ISBLANK(S57),"",S57)</f>
        <v/>
      </c>
      <c r="AF12" s="257"/>
      <c r="AG12" s="236"/>
      <c r="AH12" s="237"/>
      <c r="AI12" s="30"/>
      <c r="AJ12" s="237"/>
      <c r="AK12" s="268"/>
      <c r="AL12" s="236"/>
      <c r="AM12" s="237"/>
      <c r="AN12" s="30"/>
      <c r="AO12" s="237"/>
      <c r="AP12" s="268"/>
      <c r="AQ12" s="270" t="str">
        <f>IF(ISBLANK($O$43),"",SUM(BD12*3+BE12))</f>
        <v/>
      </c>
      <c r="AR12" s="272"/>
      <c r="AS12" s="270" t="str">
        <f>IF(ISBLANK($O$43),"",SUM(H12)+SUM(M12)+SUM(R12)+SUM(W12)+SUM(AB12)+SUM(AG12)+SUM(AL12))</f>
        <v/>
      </c>
      <c r="AT12" s="272"/>
      <c r="AU12" s="270" t="str">
        <f>IF(ISBLANK($O$43),"",SUM(K12)+SUM(P12)+SUM(U12)+SUM(Z12)+SUM(AE12)+SUM(AJ12)+SUM(AO12))</f>
        <v/>
      </c>
      <c r="AV12" s="272"/>
      <c r="AW12" s="270" t="str">
        <f>IF(ISBLANK(O43),"",AS12-AU12)</f>
        <v/>
      </c>
      <c r="AX12" s="271"/>
      <c r="AY12" s="272"/>
      <c r="AZ12" s="276" t="str">
        <f>IF(ISBLANK($S$61),"",RANK($BF$8:$BF$17,$BF$8:$BF$17))</f>
        <v/>
      </c>
      <c r="BA12" s="276"/>
      <c r="BB12" s="277" t="str">
        <f>IF(ISBLANK(O45),"",AQ12*10000+AW12*100+AS12)</f>
        <v/>
      </c>
      <c r="BC12" s="22"/>
      <c r="BD12" s="370">
        <f>COUNTIF(H12:AP13,"○")</f>
        <v>0</v>
      </c>
      <c r="BE12" s="370">
        <f>COUNTIF(H12:AP13,"△")</f>
        <v>0</v>
      </c>
      <c r="BF12" s="370" t="e">
        <f>SUM(AQ12*10000+AW12*100+AS12)</f>
        <v>#VALUE!</v>
      </c>
    </row>
    <row r="13" spans="1:58" ht="14.25" x14ac:dyDescent="0.15">
      <c r="A13" s="22"/>
      <c r="B13" s="244"/>
      <c r="C13" s="281"/>
      <c r="D13" s="281"/>
      <c r="E13" s="281"/>
      <c r="F13" s="281"/>
      <c r="G13" s="281"/>
      <c r="H13" s="255"/>
      <c r="I13" s="256"/>
      <c r="J13" s="33"/>
      <c r="K13" s="256"/>
      <c r="L13" s="258"/>
      <c r="M13" s="255"/>
      <c r="N13" s="256"/>
      <c r="O13" s="33"/>
      <c r="P13" s="256"/>
      <c r="Q13" s="258"/>
      <c r="R13" s="250"/>
      <c r="S13" s="251"/>
      <c r="T13" s="251"/>
      <c r="U13" s="251"/>
      <c r="V13" s="252"/>
      <c r="W13" s="255"/>
      <c r="X13" s="256"/>
      <c r="Y13" s="31"/>
      <c r="Z13" s="256"/>
      <c r="AA13" s="258"/>
      <c r="AB13" s="255"/>
      <c r="AC13" s="256"/>
      <c r="AD13" s="31"/>
      <c r="AE13" s="256"/>
      <c r="AF13" s="258"/>
      <c r="AG13" s="238"/>
      <c r="AH13" s="239"/>
      <c r="AI13" s="32"/>
      <c r="AJ13" s="239"/>
      <c r="AK13" s="269"/>
      <c r="AL13" s="238"/>
      <c r="AM13" s="239"/>
      <c r="AN13" s="32"/>
      <c r="AO13" s="239"/>
      <c r="AP13" s="269"/>
      <c r="AQ13" s="273"/>
      <c r="AR13" s="275"/>
      <c r="AS13" s="273"/>
      <c r="AT13" s="275"/>
      <c r="AU13" s="273"/>
      <c r="AV13" s="275"/>
      <c r="AW13" s="273"/>
      <c r="AX13" s="274"/>
      <c r="AY13" s="275"/>
      <c r="AZ13" s="276"/>
      <c r="BA13" s="276"/>
      <c r="BB13" s="277"/>
      <c r="BC13" s="22"/>
      <c r="BD13" s="370"/>
      <c r="BE13" s="370"/>
      <c r="BF13" s="370"/>
    </row>
    <row r="14" spans="1:58" ht="14.25" thickBot="1" x14ac:dyDescent="0.2">
      <c r="A14" s="22"/>
      <c r="B14" s="244">
        <v>4</v>
      </c>
      <c r="C14" s="280" t="s">
        <v>10</v>
      </c>
      <c r="D14" s="280"/>
      <c r="E14" s="280"/>
      <c r="F14" s="280"/>
      <c r="G14" s="280"/>
      <c r="H14" s="253" t="str">
        <f>Z8</f>
        <v/>
      </c>
      <c r="I14" s="254"/>
      <c r="J14" s="29" t="str">
        <f>IF(ISBLANK(O59),"",IF(H14&gt;K14,"○",IF(H14&lt;K14,"×","△")))</f>
        <v/>
      </c>
      <c r="K14" s="254" t="str">
        <f>W8</f>
        <v/>
      </c>
      <c r="L14" s="257"/>
      <c r="M14" s="253" t="str">
        <f>Z10</f>
        <v/>
      </c>
      <c r="N14" s="254"/>
      <c r="O14" s="29" t="str">
        <f>IF(ISBLANK(O55),"",IF(M14&gt;P14,"○",IF(M14&lt;P14,"×","△")))</f>
        <v/>
      </c>
      <c r="P14" s="254" t="str">
        <f>W10</f>
        <v/>
      </c>
      <c r="Q14" s="257"/>
      <c r="R14" s="253" t="str">
        <f>Z12</f>
        <v/>
      </c>
      <c r="S14" s="254"/>
      <c r="T14" s="29" t="str">
        <f>IF(ISBLANK(O45),"",IF(R14&gt;U14,"○",IF(R14&lt;U14,"×","△")))</f>
        <v/>
      </c>
      <c r="U14" s="254" t="str">
        <f>W12</f>
        <v/>
      </c>
      <c r="V14" s="257"/>
      <c r="W14" s="247"/>
      <c r="X14" s="248"/>
      <c r="Y14" s="248"/>
      <c r="Z14" s="248"/>
      <c r="AA14" s="249"/>
      <c r="AB14" s="253" t="str">
        <f>IF(ISBLANK(O51),"",O51)</f>
        <v/>
      </c>
      <c r="AC14" s="254"/>
      <c r="AD14" s="29" t="str">
        <f>IF(ISBLANK(O51),"",IF(AB14&gt;AE14,"○",IF(AB14&lt;AE14,"×","△")))</f>
        <v/>
      </c>
      <c r="AE14" s="254" t="str">
        <f>IF(ISBLANK(S51),"",S51)</f>
        <v/>
      </c>
      <c r="AF14" s="257"/>
      <c r="AG14" s="236"/>
      <c r="AH14" s="237"/>
      <c r="AI14" s="30"/>
      <c r="AJ14" s="237"/>
      <c r="AK14" s="268"/>
      <c r="AL14" s="236"/>
      <c r="AM14" s="237"/>
      <c r="AN14" s="30"/>
      <c r="AO14" s="237"/>
      <c r="AP14" s="268"/>
      <c r="AQ14" s="270" t="str">
        <f>IF(ISBLANK($O$43),"",SUM(BD14*3+BE14))</f>
        <v/>
      </c>
      <c r="AR14" s="272"/>
      <c r="AS14" s="270" t="str">
        <f>IF(ISBLANK($O$43),"",SUM(H14)+SUM(M14)+SUM(R14)+SUM(W14)+SUM(AB14)+SUM(AG14)+SUM(AL14))</f>
        <v/>
      </c>
      <c r="AT14" s="272"/>
      <c r="AU14" s="270" t="str">
        <f>IF(ISBLANK($O$43),"",SUM(K14)+SUM(P14)+SUM(U14)+SUM(Z14)+SUM(AE14)+SUM(AJ14)+SUM(AO14))</f>
        <v/>
      </c>
      <c r="AV14" s="272"/>
      <c r="AW14" s="270" t="str">
        <f>IF(ISBLANK(O43),"",AS14-AU14)</f>
        <v/>
      </c>
      <c r="AX14" s="271"/>
      <c r="AY14" s="272"/>
      <c r="AZ14" s="276" t="str">
        <f>IF(ISBLANK($S$61),"",RANK($BF$8:$BF$17,$BF$8:$BF$17))</f>
        <v/>
      </c>
      <c r="BA14" s="276"/>
      <c r="BB14" s="277" t="str">
        <f>IF(ISBLANK(S45),"",AQ14*10000+AW14*100+AS14)</f>
        <v/>
      </c>
      <c r="BC14" s="22"/>
      <c r="BD14" s="370">
        <f>COUNTIF(H14:AP15,"○")</f>
        <v>0</v>
      </c>
      <c r="BE14" s="370">
        <f>COUNTIF(H14:AP15,"△")</f>
        <v>0</v>
      </c>
      <c r="BF14" s="370" t="e">
        <f>SUM(AQ14*10000+AW14*100+AS14)</f>
        <v>#VALUE!</v>
      </c>
    </row>
    <row r="15" spans="1:58" ht="14.25" x14ac:dyDescent="0.15">
      <c r="A15" s="22"/>
      <c r="B15" s="244"/>
      <c r="C15" s="281"/>
      <c r="D15" s="281"/>
      <c r="E15" s="281"/>
      <c r="F15" s="281"/>
      <c r="G15" s="281"/>
      <c r="H15" s="255"/>
      <c r="I15" s="256"/>
      <c r="J15" s="33"/>
      <c r="K15" s="256"/>
      <c r="L15" s="258"/>
      <c r="M15" s="255"/>
      <c r="N15" s="256"/>
      <c r="O15" s="33"/>
      <c r="P15" s="256"/>
      <c r="Q15" s="258"/>
      <c r="R15" s="255"/>
      <c r="S15" s="256"/>
      <c r="T15" s="33"/>
      <c r="U15" s="256"/>
      <c r="V15" s="258"/>
      <c r="W15" s="250"/>
      <c r="X15" s="251"/>
      <c r="Y15" s="251"/>
      <c r="Z15" s="251"/>
      <c r="AA15" s="252"/>
      <c r="AB15" s="255"/>
      <c r="AC15" s="256"/>
      <c r="AD15" s="31"/>
      <c r="AE15" s="256"/>
      <c r="AF15" s="258"/>
      <c r="AG15" s="238"/>
      <c r="AH15" s="239"/>
      <c r="AI15" s="32"/>
      <c r="AJ15" s="239"/>
      <c r="AK15" s="269"/>
      <c r="AL15" s="238"/>
      <c r="AM15" s="239"/>
      <c r="AN15" s="32"/>
      <c r="AO15" s="239"/>
      <c r="AP15" s="269"/>
      <c r="AQ15" s="273"/>
      <c r="AR15" s="275"/>
      <c r="AS15" s="273"/>
      <c r="AT15" s="275"/>
      <c r="AU15" s="273"/>
      <c r="AV15" s="275"/>
      <c r="AW15" s="273"/>
      <c r="AX15" s="274"/>
      <c r="AY15" s="275"/>
      <c r="AZ15" s="276"/>
      <c r="BA15" s="276"/>
      <c r="BB15" s="277"/>
      <c r="BC15" s="22"/>
      <c r="BD15" s="370"/>
      <c r="BE15" s="370"/>
      <c r="BF15" s="370"/>
    </row>
    <row r="16" spans="1:58" ht="14.25" thickBot="1" x14ac:dyDescent="0.2">
      <c r="A16" s="22"/>
      <c r="B16" s="244">
        <v>5</v>
      </c>
      <c r="C16" s="280" t="s">
        <v>14</v>
      </c>
      <c r="D16" s="280"/>
      <c r="E16" s="280"/>
      <c r="F16" s="280"/>
      <c r="G16" s="280"/>
      <c r="H16" s="253" t="str">
        <f>AE8</f>
        <v/>
      </c>
      <c r="I16" s="254"/>
      <c r="J16" s="29" t="str">
        <f>IF(ISBLANK(O47),"",IF(H16&gt;K16,"○",IF(H16&lt;K16,"×","△")))</f>
        <v/>
      </c>
      <c r="K16" s="254" t="str">
        <f>AB8</f>
        <v/>
      </c>
      <c r="L16" s="257"/>
      <c r="M16" s="253" t="str">
        <f>AE10</f>
        <v/>
      </c>
      <c r="N16" s="254"/>
      <c r="O16" s="29" t="str">
        <f>IF(ISBLANK(O61),"",IF(M16&gt;P16,"○",IF(M16&lt;P16,"×","△")))</f>
        <v/>
      </c>
      <c r="P16" s="254" t="str">
        <f>AB10</f>
        <v/>
      </c>
      <c r="Q16" s="257"/>
      <c r="R16" s="253" t="str">
        <f>AE12</f>
        <v/>
      </c>
      <c r="S16" s="254"/>
      <c r="T16" s="29" t="str">
        <f>IF(ISBLANK(O57),"",IF(R16&gt;U16,"○",IF(R16&lt;U16,"×","△")))</f>
        <v/>
      </c>
      <c r="U16" s="254" t="str">
        <f>AB12</f>
        <v/>
      </c>
      <c r="V16" s="257"/>
      <c r="W16" s="253" t="str">
        <f>AE14</f>
        <v/>
      </c>
      <c r="X16" s="254"/>
      <c r="Y16" s="29" t="str">
        <f>IF(ISBLANK(O51),"",IF(W16&gt;Z16,"○",IF(W16&lt;Z16,"×","△")))</f>
        <v/>
      </c>
      <c r="Z16" s="254" t="str">
        <f>AB14</f>
        <v/>
      </c>
      <c r="AA16" s="257"/>
      <c r="AB16" s="247"/>
      <c r="AC16" s="248"/>
      <c r="AD16" s="248"/>
      <c r="AE16" s="248"/>
      <c r="AF16" s="249"/>
      <c r="AG16" s="236"/>
      <c r="AH16" s="237"/>
      <c r="AI16" s="30"/>
      <c r="AJ16" s="237"/>
      <c r="AK16" s="268"/>
      <c r="AL16" s="236"/>
      <c r="AM16" s="237"/>
      <c r="AN16" s="30"/>
      <c r="AO16" s="237"/>
      <c r="AP16" s="268"/>
      <c r="AQ16" s="270" t="str">
        <f>IF(ISBLANK($O$43),"",SUM(BD16*3+BE16))</f>
        <v/>
      </c>
      <c r="AR16" s="272"/>
      <c r="AS16" s="270" t="str">
        <f>IF(ISBLANK($O$43),"",SUM(H16)+SUM(M16)+SUM(R16)+SUM(W16)+SUM(AB16)+SUM(AG16)+SUM(AL16))</f>
        <v/>
      </c>
      <c r="AT16" s="272"/>
      <c r="AU16" s="270" t="str">
        <f>IF(ISBLANK($O$43),"",SUM(K16)+SUM(P16)+SUM(U16)+SUM(Z16)+SUM(AE16)+SUM(AJ16)+SUM(AO16))</f>
        <v/>
      </c>
      <c r="AV16" s="272"/>
      <c r="AW16" s="270" t="str">
        <f>IF(ISBLANK(O43),"",AS16-AU16)</f>
        <v/>
      </c>
      <c r="AX16" s="271"/>
      <c r="AY16" s="272"/>
      <c r="AZ16" s="276" t="str">
        <f>IF(ISBLANK($S$61),"",RANK($BF$8:$BF$17,$BF$8:$BF$17))</f>
        <v/>
      </c>
      <c r="BA16" s="276"/>
      <c r="BB16" s="277" t="str">
        <f>IF(ISBLANK(O47),"",AQ16*10000+AW16*100+AS16)</f>
        <v/>
      </c>
      <c r="BC16" s="22"/>
      <c r="BD16" s="370">
        <f>COUNTIF(H16:AP17,"○")</f>
        <v>0</v>
      </c>
      <c r="BE16" s="370">
        <f>COUNTIF(H16:AP17,"△")</f>
        <v>0</v>
      </c>
      <c r="BF16" s="370" t="e">
        <f>SUM(AQ16*10000+AW16*100+AS16)</f>
        <v>#VALUE!</v>
      </c>
    </row>
    <row r="17" spans="1:58" ht="14.25" x14ac:dyDescent="0.15">
      <c r="A17" s="22"/>
      <c r="B17" s="244"/>
      <c r="C17" s="281"/>
      <c r="D17" s="281"/>
      <c r="E17" s="281"/>
      <c r="F17" s="281"/>
      <c r="G17" s="281"/>
      <c r="H17" s="255"/>
      <c r="I17" s="256"/>
      <c r="J17" s="33"/>
      <c r="K17" s="256"/>
      <c r="L17" s="258"/>
      <c r="M17" s="255"/>
      <c r="N17" s="256"/>
      <c r="O17" s="33"/>
      <c r="P17" s="256"/>
      <c r="Q17" s="258"/>
      <c r="R17" s="255"/>
      <c r="S17" s="256"/>
      <c r="T17" s="33"/>
      <c r="U17" s="256"/>
      <c r="V17" s="258"/>
      <c r="W17" s="255"/>
      <c r="X17" s="256"/>
      <c r="Y17" s="33"/>
      <c r="Z17" s="256"/>
      <c r="AA17" s="258"/>
      <c r="AB17" s="250"/>
      <c r="AC17" s="251"/>
      <c r="AD17" s="251"/>
      <c r="AE17" s="251"/>
      <c r="AF17" s="252"/>
      <c r="AG17" s="238"/>
      <c r="AH17" s="239"/>
      <c r="AI17" s="32"/>
      <c r="AJ17" s="239"/>
      <c r="AK17" s="269"/>
      <c r="AL17" s="238"/>
      <c r="AM17" s="239"/>
      <c r="AN17" s="32"/>
      <c r="AO17" s="239"/>
      <c r="AP17" s="269"/>
      <c r="AQ17" s="273"/>
      <c r="AR17" s="275"/>
      <c r="AS17" s="273"/>
      <c r="AT17" s="275"/>
      <c r="AU17" s="273"/>
      <c r="AV17" s="275"/>
      <c r="AW17" s="273"/>
      <c r="AX17" s="274"/>
      <c r="AY17" s="275"/>
      <c r="AZ17" s="276"/>
      <c r="BA17" s="276"/>
      <c r="BB17" s="277"/>
      <c r="BC17" s="22"/>
      <c r="BD17" s="370"/>
      <c r="BE17" s="370"/>
      <c r="BF17" s="370"/>
    </row>
    <row r="18" spans="1:58" ht="14.25" thickBot="1" x14ac:dyDescent="0.2">
      <c r="A18" s="22"/>
      <c r="B18" s="282"/>
      <c r="C18" s="283"/>
      <c r="D18" s="283"/>
      <c r="E18" s="283"/>
      <c r="F18" s="283"/>
      <c r="G18" s="283"/>
      <c r="H18" s="236"/>
      <c r="I18" s="237"/>
      <c r="J18" s="30"/>
      <c r="K18" s="237"/>
      <c r="L18" s="268"/>
      <c r="M18" s="236"/>
      <c r="N18" s="237"/>
      <c r="O18" s="30"/>
      <c r="P18" s="237"/>
      <c r="Q18" s="268"/>
      <c r="R18" s="236"/>
      <c r="S18" s="237"/>
      <c r="T18" s="30"/>
      <c r="U18" s="237"/>
      <c r="V18" s="268"/>
      <c r="W18" s="236"/>
      <c r="X18" s="237"/>
      <c r="Y18" s="30"/>
      <c r="Z18" s="237"/>
      <c r="AA18" s="268"/>
      <c r="AB18" s="295"/>
      <c r="AC18" s="296"/>
      <c r="AD18" s="30"/>
      <c r="AE18" s="296"/>
      <c r="AF18" s="299"/>
      <c r="AG18" s="301"/>
      <c r="AH18" s="302"/>
      <c r="AI18" s="302"/>
      <c r="AJ18" s="302"/>
      <c r="AK18" s="303"/>
      <c r="AL18" s="236"/>
      <c r="AM18" s="237"/>
      <c r="AN18" s="30"/>
      <c r="AO18" s="237"/>
      <c r="AP18" s="268"/>
      <c r="AQ18" s="289"/>
      <c r="AR18" s="290"/>
      <c r="AS18" s="289"/>
      <c r="AT18" s="290"/>
      <c r="AU18" s="289"/>
      <c r="AV18" s="290"/>
      <c r="AW18" s="289"/>
      <c r="AX18" s="293"/>
      <c r="AY18" s="290"/>
      <c r="AZ18" s="285"/>
      <c r="BA18" s="286"/>
      <c r="BB18" s="277" t="str">
        <f>IF(ISBLANK(S47),"",AQ18*10000+AW18*100+AS18)</f>
        <v/>
      </c>
      <c r="BC18" s="22"/>
      <c r="BD18" s="370">
        <f>COUNTIF(H20:AP21,"○")</f>
        <v>0</v>
      </c>
      <c r="BE18" s="370">
        <f>COUNTIF(H20:AP21,"△")</f>
        <v>0</v>
      </c>
      <c r="BF18" s="370">
        <f>SUM(AQ20*10000+AW20*100+AS20)</f>
        <v>0</v>
      </c>
    </row>
    <row r="19" spans="1:58" ht="14.25" x14ac:dyDescent="0.15">
      <c r="A19" s="22"/>
      <c r="B19" s="282"/>
      <c r="C19" s="284"/>
      <c r="D19" s="284"/>
      <c r="E19" s="284"/>
      <c r="F19" s="284"/>
      <c r="G19" s="284"/>
      <c r="H19" s="238"/>
      <c r="I19" s="239"/>
      <c r="J19" s="34"/>
      <c r="K19" s="239"/>
      <c r="L19" s="269"/>
      <c r="M19" s="238"/>
      <c r="N19" s="239"/>
      <c r="O19" s="34"/>
      <c r="P19" s="239"/>
      <c r="Q19" s="269"/>
      <c r="R19" s="238"/>
      <c r="S19" s="239"/>
      <c r="T19" s="34"/>
      <c r="U19" s="239"/>
      <c r="V19" s="269"/>
      <c r="W19" s="238"/>
      <c r="X19" s="239"/>
      <c r="Y19" s="34"/>
      <c r="Z19" s="239"/>
      <c r="AA19" s="269"/>
      <c r="AB19" s="297"/>
      <c r="AC19" s="298"/>
      <c r="AD19" s="34"/>
      <c r="AE19" s="298"/>
      <c r="AF19" s="300"/>
      <c r="AG19" s="304"/>
      <c r="AH19" s="305"/>
      <c r="AI19" s="305"/>
      <c r="AJ19" s="305"/>
      <c r="AK19" s="306"/>
      <c r="AL19" s="238"/>
      <c r="AM19" s="239"/>
      <c r="AN19" s="32"/>
      <c r="AO19" s="239"/>
      <c r="AP19" s="269"/>
      <c r="AQ19" s="291"/>
      <c r="AR19" s="292"/>
      <c r="AS19" s="291"/>
      <c r="AT19" s="292"/>
      <c r="AU19" s="291"/>
      <c r="AV19" s="292"/>
      <c r="AW19" s="291"/>
      <c r="AX19" s="294"/>
      <c r="AY19" s="292"/>
      <c r="AZ19" s="287"/>
      <c r="BA19" s="288"/>
      <c r="BB19" s="277"/>
      <c r="BC19" s="22"/>
      <c r="BD19" s="370"/>
      <c r="BE19" s="370"/>
      <c r="BF19" s="370"/>
    </row>
    <row r="20" spans="1:58" ht="14.25" thickBot="1" x14ac:dyDescent="0.2">
      <c r="A20" s="22"/>
      <c r="B20" s="282"/>
      <c r="C20" s="283"/>
      <c r="D20" s="283"/>
      <c r="E20" s="283"/>
      <c r="F20" s="283"/>
      <c r="G20" s="283"/>
      <c r="H20" s="236"/>
      <c r="I20" s="237"/>
      <c r="J20" s="30"/>
      <c r="K20" s="237"/>
      <c r="L20" s="268"/>
      <c r="M20" s="236"/>
      <c r="N20" s="237"/>
      <c r="O20" s="30"/>
      <c r="P20" s="237"/>
      <c r="Q20" s="268"/>
      <c r="R20" s="236"/>
      <c r="S20" s="237"/>
      <c r="T20" s="30"/>
      <c r="U20" s="237"/>
      <c r="V20" s="268"/>
      <c r="W20" s="236"/>
      <c r="X20" s="237"/>
      <c r="Y20" s="30"/>
      <c r="Z20" s="237"/>
      <c r="AA20" s="268"/>
      <c r="AB20" s="295"/>
      <c r="AC20" s="296"/>
      <c r="AD20" s="30"/>
      <c r="AE20" s="296"/>
      <c r="AF20" s="299"/>
      <c r="AG20" s="236"/>
      <c r="AH20" s="237"/>
      <c r="AI20" s="30"/>
      <c r="AJ20" s="237"/>
      <c r="AK20" s="268"/>
      <c r="AL20" s="301"/>
      <c r="AM20" s="302"/>
      <c r="AN20" s="302"/>
      <c r="AO20" s="302"/>
      <c r="AP20" s="303"/>
      <c r="AQ20" s="289"/>
      <c r="AR20" s="290"/>
      <c r="AS20" s="289"/>
      <c r="AT20" s="290"/>
      <c r="AU20" s="289"/>
      <c r="AV20" s="290"/>
      <c r="AW20" s="289"/>
      <c r="AX20" s="293"/>
      <c r="AY20" s="290"/>
      <c r="AZ20" s="285"/>
      <c r="BA20" s="286"/>
      <c r="BB20" s="277" t="str">
        <f>IF(ISBLANK(S49),"",AQ20*10000+AW20*100+AS20)</f>
        <v/>
      </c>
      <c r="BC20" s="22"/>
      <c r="BD20" s="370">
        <f>COUNTIF(H20:AP21,"○")</f>
        <v>0</v>
      </c>
      <c r="BE20" s="370">
        <f>COUNTIF(H20:AP21,"△")</f>
        <v>0</v>
      </c>
      <c r="BF20" s="370">
        <f>SUM(AQ20*10000+AW20*100+AS20)</f>
        <v>0</v>
      </c>
    </row>
    <row r="21" spans="1:58" ht="14.25" x14ac:dyDescent="0.15">
      <c r="A21" s="22"/>
      <c r="B21" s="282"/>
      <c r="C21" s="284"/>
      <c r="D21" s="284"/>
      <c r="E21" s="284"/>
      <c r="F21" s="284"/>
      <c r="G21" s="284"/>
      <c r="H21" s="238"/>
      <c r="I21" s="239"/>
      <c r="J21" s="34"/>
      <c r="K21" s="239"/>
      <c r="L21" s="269"/>
      <c r="M21" s="238"/>
      <c r="N21" s="239"/>
      <c r="O21" s="34"/>
      <c r="P21" s="239"/>
      <c r="Q21" s="269"/>
      <c r="R21" s="238"/>
      <c r="S21" s="239"/>
      <c r="T21" s="34"/>
      <c r="U21" s="239"/>
      <c r="V21" s="269"/>
      <c r="W21" s="238"/>
      <c r="X21" s="239"/>
      <c r="Y21" s="34"/>
      <c r="Z21" s="239"/>
      <c r="AA21" s="269"/>
      <c r="AB21" s="297"/>
      <c r="AC21" s="298"/>
      <c r="AD21" s="34"/>
      <c r="AE21" s="298"/>
      <c r="AF21" s="300"/>
      <c r="AG21" s="238"/>
      <c r="AH21" s="239"/>
      <c r="AI21" s="34"/>
      <c r="AJ21" s="239"/>
      <c r="AK21" s="269"/>
      <c r="AL21" s="304"/>
      <c r="AM21" s="305"/>
      <c r="AN21" s="305"/>
      <c r="AO21" s="305"/>
      <c r="AP21" s="306"/>
      <c r="AQ21" s="291"/>
      <c r="AR21" s="292"/>
      <c r="AS21" s="291"/>
      <c r="AT21" s="292"/>
      <c r="AU21" s="291"/>
      <c r="AV21" s="292"/>
      <c r="AW21" s="291"/>
      <c r="AX21" s="294"/>
      <c r="AY21" s="292"/>
      <c r="AZ21" s="287"/>
      <c r="BA21" s="288"/>
      <c r="BB21" s="277"/>
      <c r="BC21" s="22"/>
      <c r="BD21" s="370"/>
      <c r="BE21" s="370"/>
      <c r="BF21" s="370"/>
    </row>
    <row r="22" spans="1:58" ht="14.25" x14ac:dyDescent="0.15">
      <c r="A22" s="22"/>
      <c r="B22" s="26"/>
      <c r="C22" s="28"/>
      <c r="D22" s="28"/>
      <c r="E22" s="28"/>
      <c r="F22" s="28"/>
      <c r="G22" s="28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2"/>
      <c r="BC22" s="22"/>
      <c r="BD22" s="22"/>
      <c r="BE22" s="22"/>
      <c r="BF22" s="22"/>
    </row>
    <row r="23" spans="1:58" x14ac:dyDescent="0.15">
      <c r="A23" s="22"/>
      <c r="B23" s="207" t="str">
        <f>IF(ISBLANK(K2),"",K2)</f>
        <v>D</v>
      </c>
      <c r="C23" s="208"/>
      <c r="D23" s="386"/>
      <c r="E23" s="381" t="s">
        <v>65</v>
      </c>
      <c r="F23" s="382"/>
      <c r="G23" s="382"/>
      <c r="H23" s="385" t="str">
        <f>IF($S$61="","",IF($AZ$8=1,$C$8,IF($AZ$8=1,$C$8,IF($AZ$10=1,$C$10,IF($AZ$12=1,$C$12,IF($AZ$14=1,$C$14,IF($AZ$16=1,$C$16,IF($AZ$18=1,$C$18,""))))))))</f>
        <v/>
      </c>
      <c r="I23" s="385"/>
      <c r="J23" s="385"/>
      <c r="K23" s="385"/>
      <c r="L23" s="385"/>
      <c r="M23" s="385"/>
      <c r="N23" s="385"/>
      <c r="O23" s="385"/>
      <c r="P23" s="385"/>
      <c r="Q23" s="385"/>
      <c r="R23" s="380" t="s">
        <v>66</v>
      </c>
      <c r="S23" s="380"/>
      <c r="T23" s="380"/>
      <c r="U23" s="379" t="str">
        <f>IF($S$61="","",IF($AZ$8=1,$AQ$8,IF($AZ$10=1,$AQ$10,IF($AZ$12=1,$AQ$12,IF($AZ$14=1,$AQ$14,IF($AZ$16=1,$AQ$16,IF($AZ$18=1,$AQ$18,IF($AZ$20=1,$AQ$20,""))))))))</f>
        <v/>
      </c>
      <c r="V23" s="379"/>
      <c r="W23" s="379"/>
      <c r="X23" s="380" t="s">
        <v>67</v>
      </c>
      <c r="Y23" s="380"/>
      <c r="Z23" s="380"/>
      <c r="AA23" s="379" t="str">
        <f>IF($S$61="","",IF($AZ$8=1,$AS$8,IF($AZ$10=1,$AS$10,IF($AZ$12=1,$AS$12,IF($AZ$14=1,$AS$14,IF($AZ$16=1,$AS$16,IF($AZ$18=1,$AS$18,IF($AZ$20=1,$AS$20,""))))))))</f>
        <v/>
      </c>
      <c r="AB23" s="379"/>
      <c r="AC23" s="379"/>
      <c r="AD23" s="380" t="s">
        <v>62</v>
      </c>
      <c r="AE23" s="380"/>
      <c r="AF23" s="380"/>
      <c r="AG23" s="379" t="str">
        <f>IF($S$61="","",IF($AZ$8=1,$AU$8,IF($AZ$10=1,$AU$10,IF($AZ$12=1,$AU$12,IF($AZ$14=1,$AU$14,IF($AZ$16=1,$AU$16,IF($AZ$18=1,$AU$18,IF($AZ$20=1,$AU$20,""))))))))</f>
        <v/>
      </c>
      <c r="AH23" s="379"/>
      <c r="AI23" s="379"/>
      <c r="AJ23" s="380" t="s">
        <v>68</v>
      </c>
      <c r="AK23" s="380"/>
      <c r="AL23" s="380"/>
      <c r="AM23" s="309" t="str">
        <f>IF(S61="","",IF($AZ$8=1,$AW$8,IF($AZ$10=1,$AW$10,IF($AZ$12=1,$AW$12,IF($AZ$14=1,$AW$14,IF($AZ$16=1,$AW$16,IF($AZ$18=1,$AW$18,IF($AZ$20=1,$AW$20,""))))))))</f>
        <v/>
      </c>
      <c r="AN23" s="309"/>
      <c r="AO23" s="309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x14ac:dyDescent="0.15">
      <c r="A24" s="22"/>
      <c r="B24" s="209"/>
      <c r="C24" s="210"/>
      <c r="D24" s="387"/>
      <c r="E24" s="383"/>
      <c r="F24" s="384"/>
      <c r="G24" s="384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0"/>
      <c r="S24" s="380"/>
      <c r="T24" s="380"/>
      <c r="U24" s="379"/>
      <c r="V24" s="379"/>
      <c r="W24" s="379"/>
      <c r="X24" s="380"/>
      <c r="Y24" s="380"/>
      <c r="Z24" s="380"/>
      <c r="AA24" s="379"/>
      <c r="AB24" s="379"/>
      <c r="AC24" s="379"/>
      <c r="AD24" s="380"/>
      <c r="AE24" s="380"/>
      <c r="AF24" s="380"/>
      <c r="AG24" s="379"/>
      <c r="AH24" s="379"/>
      <c r="AI24" s="379"/>
      <c r="AJ24" s="380"/>
      <c r="AK24" s="380"/>
      <c r="AL24" s="380"/>
      <c r="AM24" s="309"/>
      <c r="AN24" s="309"/>
      <c r="AO24" s="309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</row>
    <row r="25" spans="1:58" x14ac:dyDescent="0.15">
      <c r="A25" s="22"/>
      <c r="B25" s="209"/>
      <c r="C25" s="210"/>
      <c r="D25" s="387"/>
      <c r="E25" s="381" t="s">
        <v>69</v>
      </c>
      <c r="F25" s="382"/>
      <c r="G25" s="382"/>
      <c r="H25" s="385" t="str">
        <f>IF($S$61="","",IF($AZ$8=2,$C$8,IF($AZ$10=2,$C$10,IF($AZ$12=2,$C$12,IF($AZ$14=2,$C$14,IF($AZ$16=2,$C$16,IF($AZ$18=2,$C$18,IF($AZ$20=2,$C$20,""))))))))</f>
        <v/>
      </c>
      <c r="I25" s="385"/>
      <c r="J25" s="385"/>
      <c r="K25" s="385"/>
      <c r="L25" s="385"/>
      <c r="M25" s="385"/>
      <c r="N25" s="385"/>
      <c r="O25" s="385"/>
      <c r="P25" s="385"/>
      <c r="Q25" s="385"/>
      <c r="R25" s="380" t="s">
        <v>66</v>
      </c>
      <c r="S25" s="380"/>
      <c r="T25" s="380"/>
      <c r="U25" s="379" t="str">
        <f>IF($S$61="","",IF($AZ$8=2,$AQ$8,IF($AZ$10=2,$AQ$10,IF($AZ$12=2,$AQ$12,IF($AZ$14=2,$AQ$14,IF($AZ$16=2,$AQ$16,IF($AZ$18=2,$AQ$18,IF($AZ$20=2,$AQ$20,""))))))))</f>
        <v/>
      </c>
      <c r="V25" s="379"/>
      <c r="W25" s="379"/>
      <c r="X25" s="380" t="s">
        <v>67</v>
      </c>
      <c r="Y25" s="380"/>
      <c r="Z25" s="380"/>
      <c r="AA25" s="379" t="str">
        <f>IF($S$61="","",IF($AZ$8=2,$AS$8,IF($AZ$10=2,$AS$10,IF($AZ$12=2,$AS$12,IF($AZ$14=2,$AS$14,IF($AZ$16=2,$AS$16,IF($AZ$18=2,$AS$18,IF($AZ$20=2,$AS$20,""))))))))</f>
        <v/>
      </c>
      <c r="AB25" s="379"/>
      <c r="AC25" s="379"/>
      <c r="AD25" s="380" t="s">
        <v>62</v>
      </c>
      <c r="AE25" s="380"/>
      <c r="AF25" s="380"/>
      <c r="AG25" s="379" t="str">
        <f>IF($S$61="","",IF($AZ$8=2,$AU$8,IF($AZ$10=2,$AU$10,IF($AZ$12=2,$AU$12,IF($AZ$14=2,$AU$14,IF($AZ$16=2,$AU$16,IF($AZ$18=2,$AU$18,IF($AZ$20=2,$AU$20,""))))))))</f>
        <v/>
      </c>
      <c r="AH25" s="379"/>
      <c r="AI25" s="379"/>
      <c r="AJ25" s="380" t="s">
        <v>68</v>
      </c>
      <c r="AK25" s="380"/>
      <c r="AL25" s="380"/>
      <c r="AM25" s="309" t="str">
        <f>IF(S61="","",IF($AZ$8=2,$AW$8,IF($AZ$10=2,$AW$10,IF($AZ$12=2,$AW$12,IF($AZ$14=2,$AW$14,IF($AZ$16=2,$AW$16,IF($AZ$18=2,$AW$18,IF($AZ$20=2,$AW$20,""))))))))</f>
        <v/>
      </c>
      <c r="AN25" s="309"/>
      <c r="AO25" s="309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x14ac:dyDescent="0.15">
      <c r="A26" s="22"/>
      <c r="B26" s="376" t="s">
        <v>58</v>
      </c>
      <c r="C26" s="377"/>
      <c r="D26" s="378"/>
      <c r="E26" s="383"/>
      <c r="F26" s="384"/>
      <c r="G26" s="384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0"/>
      <c r="S26" s="380"/>
      <c r="T26" s="380"/>
      <c r="U26" s="379"/>
      <c r="V26" s="379"/>
      <c r="W26" s="379"/>
      <c r="X26" s="380"/>
      <c r="Y26" s="380"/>
      <c r="Z26" s="380"/>
      <c r="AA26" s="379"/>
      <c r="AB26" s="379"/>
      <c r="AC26" s="379"/>
      <c r="AD26" s="380"/>
      <c r="AE26" s="380"/>
      <c r="AF26" s="380"/>
      <c r="AG26" s="379"/>
      <c r="AH26" s="379"/>
      <c r="AI26" s="379"/>
      <c r="AJ26" s="380"/>
      <c r="AK26" s="380"/>
      <c r="AL26" s="380"/>
      <c r="AM26" s="309"/>
      <c r="AN26" s="309"/>
      <c r="AO26" s="309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372"/>
      <c r="BE26" s="372"/>
      <c r="BF26" s="372"/>
    </row>
    <row r="27" spans="1:58" x14ac:dyDescent="0.15">
      <c r="A27" s="22"/>
      <c r="B27" s="376"/>
      <c r="C27" s="377"/>
      <c r="D27" s="377"/>
      <c r="E27" s="381" t="s">
        <v>70</v>
      </c>
      <c r="F27" s="382"/>
      <c r="G27" s="388"/>
      <c r="H27" s="390" t="str">
        <f>IF($S$61="","",IF($AZ$8=3,$C$8,IF($AZ$10=3,$C$10,IF($AZ$12=3,$C$12,IF($AZ$14=3,$C$14,IF($AZ$16=3,$C$16,IF($AZ$18=3,$C$18,IF($AZ$20=3,$C$20,""))))))))</f>
        <v/>
      </c>
      <c r="I27" s="385"/>
      <c r="J27" s="385"/>
      <c r="K27" s="385"/>
      <c r="L27" s="385"/>
      <c r="M27" s="385"/>
      <c r="N27" s="385"/>
      <c r="O27" s="385"/>
      <c r="P27" s="385"/>
      <c r="Q27" s="385"/>
      <c r="R27" s="380" t="s">
        <v>66</v>
      </c>
      <c r="S27" s="380"/>
      <c r="T27" s="380"/>
      <c r="U27" s="379" t="str">
        <f>IF($S$61="","",IF($AZ$8=3,$AQ$8,IF($AZ$10=3,$AQ$10,IF($AZ$12=3,$AQ$12,IF($AZ$14=3,$AQ$14,IF($AZ$16=3,$AQ$16,IF($AZ$18=3,$AQ$18,IF($AZ$20=3,$AQ$20,""))))))))</f>
        <v/>
      </c>
      <c r="V27" s="379"/>
      <c r="W27" s="379"/>
      <c r="X27" s="380" t="s">
        <v>67</v>
      </c>
      <c r="Y27" s="380"/>
      <c r="Z27" s="380"/>
      <c r="AA27" s="379" t="str">
        <f>IF($S$61="","",IF($AZ$8=3,$AS$8,IF($AZ$10=3,$AS$10,IF($AZ$12=3,$AS$12,IF($AZ$14=3,$AS$14,IF($AZ$16=3,$AS$16,IF($AZ$18=3,$AS$18,IF($AZ$20=3,$AS$20,""))))))))</f>
        <v/>
      </c>
      <c r="AB27" s="379"/>
      <c r="AC27" s="379"/>
      <c r="AD27" s="380" t="s">
        <v>62</v>
      </c>
      <c r="AE27" s="380"/>
      <c r="AF27" s="380"/>
      <c r="AG27" s="379" t="str">
        <f>IF($S$61="","",IF($AZ$8=3,$AU$8,IF($AZ$10=3,$AU$10,IF($AZ$12=3,$AU$12,IF($AZ$14=3,$AU$14,IF($AZ$16=3,$AU$16,IF($AZ$18=3,$AU$18,IF($AZ$20=3,$AU$20,""))))))))</f>
        <v/>
      </c>
      <c r="AH27" s="379"/>
      <c r="AI27" s="379"/>
      <c r="AJ27" s="380" t="s">
        <v>68</v>
      </c>
      <c r="AK27" s="380"/>
      <c r="AL27" s="380"/>
      <c r="AM27" s="309" t="str">
        <f>IF(S61="","",IF($AZ$8=3,$AW$8,IF($AZ$10=3,$AW$10,IF($AZ$12=3,$AW$12,IF($AZ$14=3,$AW$14,IF($AZ$16=3,$AW$16,IF($AZ$18=3,$AW$18,IF($AZ$20=3,$AW$20,""))))))))</f>
        <v/>
      </c>
      <c r="AN27" s="309"/>
      <c r="AO27" s="309"/>
      <c r="AP27" s="327">
        <v>0</v>
      </c>
      <c r="AQ27" s="329" t="s">
        <v>71</v>
      </c>
      <c r="AR27" s="329" t="e">
        <v>#VALUE!</v>
      </c>
      <c r="AS27" s="374"/>
      <c r="AT27" s="374"/>
      <c r="AU27" s="374"/>
      <c r="AV27" s="374"/>
      <c r="AW27" s="374"/>
      <c r="AX27" s="374"/>
      <c r="AY27" s="374"/>
      <c r="AZ27" s="374"/>
      <c r="BA27" s="374"/>
      <c r="BB27" s="22"/>
      <c r="BC27" s="22"/>
      <c r="BD27" s="372"/>
      <c r="BE27" s="372"/>
      <c r="BF27" s="372"/>
    </row>
    <row r="28" spans="1:58" x14ac:dyDescent="0.15">
      <c r="A28" s="22"/>
      <c r="B28" s="376"/>
      <c r="C28" s="377"/>
      <c r="D28" s="377"/>
      <c r="E28" s="383"/>
      <c r="F28" s="384"/>
      <c r="G28" s="389"/>
      <c r="H28" s="390"/>
      <c r="I28" s="385"/>
      <c r="J28" s="385"/>
      <c r="K28" s="385"/>
      <c r="L28" s="385"/>
      <c r="M28" s="385"/>
      <c r="N28" s="385"/>
      <c r="O28" s="385"/>
      <c r="P28" s="385"/>
      <c r="Q28" s="385"/>
      <c r="R28" s="380"/>
      <c r="S28" s="380"/>
      <c r="T28" s="380"/>
      <c r="U28" s="379"/>
      <c r="V28" s="379"/>
      <c r="W28" s="379"/>
      <c r="X28" s="380"/>
      <c r="Y28" s="380"/>
      <c r="Z28" s="380"/>
      <c r="AA28" s="379"/>
      <c r="AB28" s="379"/>
      <c r="AC28" s="379"/>
      <c r="AD28" s="380"/>
      <c r="AE28" s="380"/>
      <c r="AF28" s="380"/>
      <c r="AG28" s="379"/>
      <c r="AH28" s="379"/>
      <c r="AI28" s="379"/>
      <c r="AJ28" s="380"/>
      <c r="AK28" s="380"/>
      <c r="AL28" s="380"/>
      <c r="AM28" s="309"/>
      <c r="AN28" s="309"/>
      <c r="AO28" s="309"/>
      <c r="AP28" s="328"/>
      <c r="AQ28" s="330"/>
      <c r="AR28" s="330"/>
      <c r="AS28" s="374"/>
      <c r="AT28" s="374"/>
      <c r="AU28" s="374"/>
      <c r="AV28" s="374"/>
      <c r="AW28" s="374"/>
      <c r="AX28" s="374"/>
      <c r="AY28" s="374"/>
      <c r="AZ28" s="374"/>
      <c r="BA28" s="374"/>
      <c r="BB28" s="22"/>
      <c r="BC28" s="22"/>
      <c r="BD28" s="372"/>
      <c r="BE28" s="372"/>
      <c r="BF28" s="372"/>
    </row>
    <row r="29" spans="1:58" x14ac:dyDescent="0.15">
      <c r="A29" s="22"/>
      <c r="B29" s="36"/>
      <c r="C29" s="37"/>
      <c r="D29" s="38"/>
      <c r="E29" s="381" t="s">
        <v>72</v>
      </c>
      <c r="F29" s="382"/>
      <c r="G29" s="388"/>
      <c r="H29" s="390" t="str">
        <f>IF($S$61="","",IF($AZ$8=4,$C$8,IF($AZ$10=4,$C$10,IF($AZ$12=4,$C$12,IF($AZ$14=4,$C$14,IF($AZ$16=4,$C$16,IF($AZ$18=4,$C$18,IF($AZ$20=4,$C$20,""))))))))</f>
        <v/>
      </c>
      <c r="I29" s="385"/>
      <c r="J29" s="385"/>
      <c r="K29" s="385"/>
      <c r="L29" s="385"/>
      <c r="M29" s="385"/>
      <c r="N29" s="385"/>
      <c r="O29" s="385"/>
      <c r="P29" s="385"/>
      <c r="Q29" s="385"/>
      <c r="R29" s="380" t="s">
        <v>66</v>
      </c>
      <c r="S29" s="380"/>
      <c r="T29" s="380"/>
      <c r="U29" s="379" t="str">
        <f>IF($S$61="","",IF($AZ$8=4,$AQ$8,IF($AZ$10=4,$AQ$10,IF($AZ$12=4,$AQ$12,IF($AZ$14=4,$AQ$14,IF($AZ$16=4,$AQ$16,IF($AZ$18=4,$AQ$18,IF($AZ$20=4,$AQ$20,""))))))))</f>
        <v/>
      </c>
      <c r="V29" s="379"/>
      <c r="W29" s="379"/>
      <c r="X29" s="380" t="s">
        <v>67</v>
      </c>
      <c r="Y29" s="380"/>
      <c r="Z29" s="380"/>
      <c r="AA29" s="379" t="str">
        <f>IF($S$61="","",IF($AZ$8=4,$AS$8,IF($AZ$10=4,$AS$10,IF($AZ$12=4,$AS$12,IF($AZ$14=4,$AS$14,IF($AZ$16=4,$AS$16,IF($AZ$18=4,$AS$18,IF($AZ$20=4,$AS$20,""))))))))</f>
        <v/>
      </c>
      <c r="AB29" s="379"/>
      <c r="AC29" s="379"/>
      <c r="AD29" s="380" t="s">
        <v>62</v>
      </c>
      <c r="AE29" s="380"/>
      <c r="AF29" s="380"/>
      <c r="AG29" s="379" t="str">
        <f>IF($S$61="","",IF($AZ$8=4,$AU$8,IF($AZ$10=4,$AU$10,IF($AZ$12=4,$AU$12,IF($AZ$14=4,$AU$14,IF($AZ$16=4,$AU$16,IF($AZ$18=4,$AU$18,IF($AZ$20=4,$AU$20,""))))))))</f>
        <v/>
      </c>
      <c r="AH29" s="379"/>
      <c r="AI29" s="379"/>
      <c r="AJ29" s="380" t="s">
        <v>68</v>
      </c>
      <c r="AK29" s="380"/>
      <c r="AL29" s="380"/>
      <c r="AM29" s="309" t="str">
        <f>IF(S61="","",IF($AZ$8=4,$AW$8,IF($AZ$10=4,$AW$10,IF($AZ$12=4,$AW$12,IF($AZ$14=4,$AW$14,IF($AZ$16=4,$AW$16,IF($AZ$18=4,$AW$18,IF($AZ$20=4,$AW$20,""))))))))</f>
        <v/>
      </c>
      <c r="AN29" s="309"/>
      <c r="AO29" s="309"/>
      <c r="AP29" s="39"/>
      <c r="AQ29" s="40"/>
      <c r="AR29" s="40"/>
      <c r="AS29" s="40"/>
      <c r="AT29" s="41"/>
      <c r="AU29" s="22"/>
      <c r="AV29" s="41"/>
      <c r="AW29" s="41"/>
      <c r="AX29" s="41"/>
      <c r="AY29" s="41"/>
      <c r="AZ29" s="41"/>
      <c r="BA29" s="41"/>
      <c r="BB29" s="41"/>
      <c r="BC29" s="22"/>
      <c r="BD29" s="373"/>
      <c r="BE29" s="373"/>
      <c r="BF29" s="373"/>
    </row>
    <row r="30" spans="1:58" x14ac:dyDescent="0.15">
      <c r="A30" s="22"/>
      <c r="B30" s="42"/>
      <c r="C30" s="43"/>
      <c r="D30" s="44"/>
      <c r="E30" s="383"/>
      <c r="F30" s="384"/>
      <c r="G30" s="389"/>
      <c r="H30" s="390"/>
      <c r="I30" s="385"/>
      <c r="J30" s="385"/>
      <c r="K30" s="385"/>
      <c r="L30" s="385"/>
      <c r="M30" s="385"/>
      <c r="N30" s="385"/>
      <c r="O30" s="385"/>
      <c r="P30" s="385"/>
      <c r="Q30" s="385"/>
      <c r="R30" s="380"/>
      <c r="S30" s="380"/>
      <c r="T30" s="380"/>
      <c r="U30" s="379"/>
      <c r="V30" s="379"/>
      <c r="W30" s="379"/>
      <c r="X30" s="380"/>
      <c r="Y30" s="380"/>
      <c r="Z30" s="380"/>
      <c r="AA30" s="379"/>
      <c r="AB30" s="379"/>
      <c r="AC30" s="379"/>
      <c r="AD30" s="380"/>
      <c r="AE30" s="380"/>
      <c r="AF30" s="380"/>
      <c r="AG30" s="379"/>
      <c r="AH30" s="379"/>
      <c r="AI30" s="379"/>
      <c r="AJ30" s="380"/>
      <c r="AK30" s="380"/>
      <c r="AL30" s="380"/>
      <c r="AM30" s="309"/>
      <c r="AN30" s="309"/>
      <c r="AO30" s="309"/>
      <c r="AP30" s="45"/>
      <c r="AQ30" s="40"/>
      <c r="AR30" s="40"/>
      <c r="AS30" s="40"/>
      <c r="AT30" s="46"/>
      <c r="AU30" s="41"/>
      <c r="AV30" s="41"/>
      <c r="AW30" s="41"/>
      <c r="AX30" s="41"/>
      <c r="AY30" s="41"/>
      <c r="AZ30" s="41"/>
      <c r="BA30" s="41"/>
      <c r="BB30" s="41"/>
      <c r="BC30" s="22"/>
      <c r="BD30" s="373"/>
      <c r="BE30" s="373"/>
      <c r="BF30" s="373"/>
    </row>
    <row r="31" spans="1:58" ht="13.5" customHeight="1" x14ac:dyDescent="0.15">
      <c r="A31" s="22"/>
      <c r="B31" s="47"/>
      <c r="C31" s="48"/>
      <c r="D31" s="49"/>
      <c r="E31" s="381" t="s">
        <v>73</v>
      </c>
      <c r="F31" s="382"/>
      <c r="G31" s="388"/>
      <c r="H31" s="390" t="str">
        <f>IF($S$61="","",IF($AZ$8=5,$C$8,IF($AZ$10=5,$C$10,IF($AZ$12=5,$C$12,IF($AZ$14=5,$C$14,IF($AZ$16=5,$C$16,IF($AZ$18=5,$C$18,IF($AZ$20=5,$C$20,""))))))))</f>
        <v/>
      </c>
      <c r="I31" s="385"/>
      <c r="J31" s="385"/>
      <c r="K31" s="385"/>
      <c r="L31" s="385"/>
      <c r="M31" s="385"/>
      <c r="N31" s="385"/>
      <c r="O31" s="385"/>
      <c r="P31" s="385"/>
      <c r="Q31" s="385"/>
      <c r="R31" s="380" t="s">
        <v>66</v>
      </c>
      <c r="S31" s="380"/>
      <c r="T31" s="380"/>
      <c r="U31" s="379" t="str">
        <f>IF($S$61="","",IF($AZ$8=5,$AQ$8,IF($AZ$10=5,$AQ$10,IF($AZ$12=5,$AQ$12,IF($AZ$14=5,$AQ$14,IF($AZ$16=5,$AQ$16,IF($AZ$18=5,$AQ$18,IF($AZ$20=5,$AQ$20,""))))))))</f>
        <v/>
      </c>
      <c r="V31" s="379"/>
      <c r="W31" s="379"/>
      <c r="X31" s="380" t="s">
        <v>67</v>
      </c>
      <c r="Y31" s="380"/>
      <c r="Z31" s="380"/>
      <c r="AA31" s="379" t="str">
        <f>IF($S$61="","",IF($AZ$8=5,$AS$8,IF($AZ$10=5,$AS$10,IF($AZ$12=5,$AS$12,IF($AZ$14=5,$AS$14,IF($AZ$16=5,$AS$16,IF($AZ$18=5,$AS$18,IF($AZ$20=5,$AS$20,""))))))))</f>
        <v/>
      </c>
      <c r="AB31" s="379"/>
      <c r="AC31" s="379"/>
      <c r="AD31" s="380" t="s">
        <v>62</v>
      </c>
      <c r="AE31" s="380"/>
      <c r="AF31" s="380"/>
      <c r="AG31" s="379" t="str">
        <f>IF($S$61="","",IF($AZ$8=5,$AU$8,IF($AZ$10=5,$AU$10,IF($AZ$12=5,$AU$12,IF($AZ$14=5,$AU$14,IF($AZ$16=5,$AU$16,IF($AZ$18=5,$AU$18,IF($AZ$20=5,$AU$20,""))))))))</f>
        <v/>
      </c>
      <c r="AH31" s="379"/>
      <c r="AI31" s="379"/>
      <c r="AJ31" s="380" t="s">
        <v>68</v>
      </c>
      <c r="AK31" s="380"/>
      <c r="AL31" s="380"/>
      <c r="AM31" s="309" t="str">
        <f>IF(S61="","",IF($AZ$8=5,$AW$8,IF($AZ$10=5,$AW$10,IF($AZ$12=5,$AW$12,IF($AZ$14=5,$AW$14,IF($AZ$16=5,$AW$16,IF($AZ$18=5,$AW$18,IF($AZ$20=5,$AW$20,""))))))))</f>
        <v/>
      </c>
      <c r="AN31" s="309"/>
      <c r="AO31" s="309"/>
      <c r="AP31" s="50"/>
      <c r="AQ31" s="23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3"/>
      <c r="BE31" s="23"/>
      <c r="BF31" s="23"/>
    </row>
    <row r="32" spans="1:58" ht="13.5" customHeight="1" x14ac:dyDescent="0.15">
      <c r="A32" s="22"/>
      <c r="B32" s="51"/>
      <c r="C32" s="52"/>
      <c r="D32" s="53"/>
      <c r="E32" s="383"/>
      <c r="F32" s="384"/>
      <c r="G32" s="389"/>
      <c r="H32" s="390"/>
      <c r="I32" s="385"/>
      <c r="J32" s="385"/>
      <c r="K32" s="385"/>
      <c r="L32" s="385"/>
      <c r="M32" s="385"/>
      <c r="N32" s="385"/>
      <c r="O32" s="385"/>
      <c r="P32" s="385"/>
      <c r="Q32" s="385"/>
      <c r="R32" s="380"/>
      <c r="S32" s="380"/>
      <c r="T32" s="380"/>
      <c r="U32" s="379"/>
      <c r="V32" s="379"/>
      <c r="W32" s="379"/>
      <c r="X32" s="380"/>
      <c r="Y32" s="380"/>
      <c r="Z32" s="380"/>
      <c r="AA32" s="379"/>
      <c r="AB32" s="379"/>
      <c r="AC32" s="379"/>
      <c r="AD32" s="380"/>
      <c r="AE32" s="380"/>
      <c r="AF32" s="380"/>
      <c r="AG32" s="379"/>
      <c r="AH32" s="379"/>
      <c r="AI32" s="379"/>
      <c r="AJ32" s="380"/>
      <c r="AK32" s="380"/>
      <c r="AL32" s="380"/>
      <c r="AM32" s="309"/>
      <c r="AN32" s="309"/>
      <c r="AO32" s="309"/>
      <c r="AP32" s="50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3"/>
      <c r="BE32" s="23"/>
      <c r="BF32" s="23"/>
    </row>
    <row r="33" spans="1:58" ht="21" x14ac:dyDescent="0.15">
      <c r="A33" s="22"/>
      <c r="B33" s="54"/>
      <c r="C33" s="54"/>
      <c r="D33" s="54"/>
      <c r="E33" s="55"/>
      <c r="F33" s="55"/>
      <c r="G33" s="5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3"/>
      <c r="BE33" s="23"/>
      <c r="BF33" s="23"/>
    </row>
    <row r="34" spans="1:58" ht="9" customHeight="1" x14ac:dyDescent="0.15">
      <c r="A34" s="22"/>
      <c r="B34" s="54"/>
      <c r="C34" s="54"/>
      <c r="D34" s="54"/>
      <c r="E34" s="55"/>
      <c r="F34" s="55"/>
      <c r="G34" s="55"/>
      <c r="H34" s="371" t="s">
        <v>74</v>
      </c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22"/>
      <c r="BC34" s="22"/>
      <c r="BD34" s="22"/>
      <c r="BE34" s="22"/>
      <c r="BF34" s="22"/>
    </row>
    <row r="35" spans="1:58" ht="9" customHeight="1" x14ac:dyDescent="0.15">
      <c r="A35" s="22"/>
      <c r="B35" s="54"/>
      <c r="C35" s="54"/>
      <c r="D35" s="54"/>
      <c r="E35" s="55"/>
      <c r="F35" s="55"/>
      <c r="G35" s="55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22"/>
      <c r="BC35" s="22"/>
      <c r="BD35" s="22"/>
      <c r="BE35" s="22"/>
      <c r="BF35" s="22"/>
    </row>
    <row r="36" spans="1:58" ht="9" customHeight="1" x14ac:dyDescent="0.15">
      <c r="A36" s="22"/>
      <c r="B36" s="54"/>
      <c r="C36" s="54"/>
      <c r="D36" s="54"/>
      <c r="E36" s="55"/>
      <c r="F36" s="55"/>
      <c r="G36" s="55"/>
      <c r="H36" s="371" t="s">
        <v>75</v>
      </c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22"/>
      <c r="BC36" s="22"/>
      <c r="BD36" s="22"/>
      <c r="BE36" s="22"/>
      <c r="BF36" s="22"/>
    </row>
    <row r="37" spans="1:58" ht="9" customHeight="1" x14ac:dyDescent="0.15">
      <c r="A37" s="22"/>
      <c r="B37" s="54"/>
      <c r="C37" s="54"/>
      <c r="D37" s="54"/>
      <c r="E37" s="55"/>
      <c r="F37" s="55"/>
      <c r="G37" s="55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22"/>
      <c r="BC37" s="22"/>
      <c r="BD37" s="22"/>
      <c r="BE37" s="22"/>
      <c r="BF37" s="22"/>
    </row>
    <row r="38" spans="1:58" ht="9" customHeight="1" x14ac:dyDescent="0.15">
      <c r="A38" s="22"/>
      <c r="B38" s="54"/>
      <c r="C38" s="54"/>
      <c r="D38" s="54"/>
      <c r="E38" s="55"/>
      <c r="F38" s="55"/>
      <c r="G38" s="55"/>
      <c r="H38" s="371" t="s">
        <v>115</v>
      </c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22"/>
      <c r="BC38" s="22"/>
      <c r="BD38" s="22"/>
      <c r="BE38" s="22"/>
      <c r="BF38" s="22"/>
    </row>
    <row r="39" spans="1:58" s="1" customFormat="1" ht="9" customHeight="1" x14ac:dyDescent="0.15">
      <c r="A39" s="22"/>
      <c r="B39" s="54"/>
      <c r="C39" s="54"/>
      <c r="D39" s="54"/>
      <c r="E39" s="55"/>
      <c r="F39" s="55"/>
      <c r="G39" s="55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22"/>
      <c r="BC39" s="22"/>
      <c r="BD39" s="22"/>
      <c r="BE39" s="22"/>
      <c r="BF39" s="22"/>
    </row>
    <row r="40" spans="1:58" x14ac:dyDescent="0.15">
      <c r="A40" s="22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22"/>
      <c r="AY40" s="22"/>
      <c r="AZ40" s="22"/>
      <c r="BA40" s="22"/>
      <c r="BB40" s="22"/>
      <c r="BC40" s="22"/>
      <c r="BD40" s="22"/>
      <c r="BE40" s="22"/>
      <c r="BF40" s="22"/>
    </row>
    <row r="41" spans="1:58" x14ac:dyDescent="0.15">
      <c r="A41" s="22"/>
      <c r="B41" s="58"/>
      <c r="C41" s="332" t="s">
        <v>192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334" t="s">
        <v>76</v>
      </c>
      <c r="AI41" s="334"/>
      <c r="AJ41" s="334"/>
      <c r="AK41" s="334"/>
      <c r="AL41" s="334"/>
      <c r="AM41" s="334"/>
      <c r="AN41" s="58"/>
      <c r="AO41" s="58"/>
      <c r="AP41" s="58"/>
      <c r="AQ41" s="58"/>
      <c r="AR41" s="334" t="s">
        <v>77</v>
      </c>
      <c r="AS41" s="334"/>
      <c r="AT41" s="334"/>
      <c r="AU41" s="334"/>
      <c r="AV41" s="334"/>
      <c r="AW41" s="334"/>
      <c r="AX41" s="22"/>
      <c r="AY41" s="22"/>
      <c r="AZ41" s="22"/>
      <c r="BA41" s="22"/>
      <c r="BB41" s="22"/>
      <c r="BC41" s="22"/>
      <c r="BD41" s="22"/>
      <c r="BE41" s="22"/>
      <c r="BF41" s="22"/>
    </row>
    <row r="42" spans="1:58" x14ac:dyDescent="0.15">
      <c r="A42" s="22"/>
      <c r="B42" s="58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60"/>
      <c r="AH42" s="334"/>
      <c r="AI42" s="334"/>
      <c r="AJ42" s="334"/>
      <c r="AK42" s="334"/>
      <c r="AL42" s="334"/>
      <c r="AM42" s="334"/>
      <c r="AN42" s="58"/>
      <c r="AO42" s="58"/>
      <c r="AP42" s="58"/>
      <c r="AQ42" s="58"/>
      <c r="AR42" s="334"/>
      <c r="AS42" s="334"/>
      <c r="AT42" s="334"/>
      <c r="AU42" s="334"/>
      <c r="AV42" s="334"/>
      <c r="AW42" s="334"/>
      <c r="AX42" s="22"/>
      <c r="AY42" s="22"/>
      <c r="AZ42" s="22"/>
      <c r="BA42" s="22"/>
      <c r="BB42" s="22"/>
      <c r="BC42" s="22"/>
      <c r="BD42" s="22"/>
      <c r="BE42" s="22"/>
      <c r="BF42" s="22"/>
    </row>
    <row r="43" spans="1:58" x14ac:dyDescent="0.15">
      <c r="A43" s="22"/>
      <c r="B43" s="334" t="s">
        <v>94</v>
      </c>
      <c r="C43" s="334"/>
      <c r="D43" s="335" t="s">
        <v>95</v>
      </c>
      <c r="E43" s="335"/>
      <c r="F43" s="335"/>
      <c r="G43" s="335"/>
      <c r="H43" s="336"/>
      <c r="I43" s="337" t="str">
        <f>C8</f>
        <v>ジョイナス</v>
      </c>
      <c r="J43" s="337"/>
      <c r="K43" s="337"/>
      <c r="L43" s="337"/>
      <c r="M43" s="337"/>
      <c r="N43" s="337"/>
      <c r="O43" s="338"/>
      <c r="P43" s="338"/>
      <c r="Q43" s="338"/>
      <c r="R43" s="61"/>
      <c r="S43" s="338"/>
      <c r="T43" s="338"/>
      <c r="U43" s="338"/>
      <c r="V43" s="337" t="str">
        <f>C10</f>
        <v>平井</v>
      </c>
      <c r="W43" s="337"/>
      <c r="X43" s="337"/>
      <c r="Y43" s="337"/>
      <c r="Z43" s="337"/>
      <c r="AA43" s="337"/>
      <c r="AB43" s="62"/>
      <c r="AC43" s="62"/>
      <c r="AD43" s="62"/>
      <c r="AE43" s="62"/>
      <c r="AF43" s="63"/>
      <c r="AG43" s="63"/>
      <c r="AH43" s="339" t="str">
        <f>C8</f>
        <v>ジョイナス</v>
      </c>
      <c r="AI43" s="339"/>
      <c r="AJ43" s="339"/>
      <c r="AK43" s="339"/>
      <c r="AL43" s="339"/>
      <c r="AM43" s="339"/>
      <c r="AN43" s="64"/>
      <c r="AO43" s="64"/>
      <c r="AP43" s="64"/>
      <c r="AQ43" s="64"/>
      <c r="AR43" s="337" t="str">
        <f>C10</f>
        <v>平井</v>
      </c>
      <c r="AS43" s="337"/>
      <c r="AT43" s="337"/>
      <c r="AU43" s="337"/>
      <c r="AV43" s="337"/>
      <c r="AW43" s="337"/>
      <c r="AX43" s="22"/>
      <c r="AY43" s="22"/>
      <c r="AZ43" s="22"/>
      <c r="BA43" s="22"/>
      <c r="BB43" s="22"/>
      <c r="BC43" s="22"/>
      <c r="BD43" s="22"/>
      <c r="BE43" s="22"/>
      <c r="BF43" s="22"/>
    </row>
    <row r="44" spans="1:58" x14ac:dyDescent="0.15">
      <c r="A44" s="22"/>
      <c r="B44" s="334"/>
      <c r="C44" s="334"/>
      <c r="D44" s="335"/>
      <c r="E44" s="335"/>
      <c r="F44" s="335"/>
      <c r="G44" s="335"/>
      <c r="H44" s="336"/>
      <c r="I44" s="337"/>
      <c r="J44" s="337"/>
      <c r="K44" s="337"/>
      <c r="L44" s="337"/>
      <c r="M44" s="337"/>
      <c r="N44" s="337"/>
      <c r="O44" s="338"/>
      <c r="P44" s="338"/>
      <c r="Q44" s="338"/>
      <c r="R44" s="65"/>
      <c r="S44" s="338"/>
      <c r="T44" s="338"/>
      <c r="U44" s="338"/>
      <c r="V44" s="337"/>
      <c r="W44" s="337"/>
      <c r="X44" s="337"/>
      <c r="Y44" s="337"/>
      <c r="Z44" s="337"/>
      <c r="AA44" s="337"/>
      <c r="AB44" s="62"/>
      <c r="AC44" s="62"/>
      <c r="AD44" s="62"/>
      <c r="AE44" s="62"/>
      <c r="AF44" s="63"/>
      <c r="AG44" s="63"/>
      <c r="AH44" s="339"/>
      <c r="AI44" s="339"/>
      <c r="AJ44" s="339"/>
      <c r="AK44" s="339"/>
      <c r="AL44" s="339"/>
      <c r="AM44" s="339"/>
      <c r="AN44" s="64"/>
      <c r="AO44" s="64"/>
      <c r="AP44" s="64"/>
      <c r="AQ44" s="64"/>
      <c r="AR44" s="337"/>
      <c r="AS44" s="337"/>
      <c r="AT44" s="337"/>
      <c r="AU44" s="337"/>
      <c r="AV44" s="337"/>
      <c r="AW44" s="337"/>
      <c r="AX44" s="22"/>
      <c r="AY44" s="22"/>
      <c r="AZ44" s="22"/>
      <c r="BA44" s="22"/>
      <c r="BB44" s="22"/>
      <c r="BC44" s="22"/>
      <c r="BD44" s="22"/>
      <c r="BE44" s="22"/>
      <c r="BF44" s="22"/>
    </row>
    <row r="45" spans="1:58" x14ac:dyDescent="0.15">
      <c r="A45" s="22"/>
      <c r="B45" s="334" t="s">
        <v>78</v>
      </c>
      <c r="C45" s="334"/>
      <c r="D45" s="335" t="s">
        <v>79</v>
      </c>
      <c r="E45" s="335"/>
      <c r="F45" s="335"/>
      <c r="G45" s="335"/>
      <c r="H45" s="336"/>
      <c r="I45" s="337" t="str">
        <f>C12</f>
        <v>前橋Jr</v>
      </c>
      <c r="J45" s="337"/>
      <c r="K45" s="337"/>
      <c r="L45" s="337"/>
      <c r="M45" s="337"/>
      <c r="N45" s="337"/>
      <c r="O45" s="338"/>
      <c r="P45" s="338"/>
      <c r="Q45" s="338"/>
      <c r="R45" s="61"/>
      <c r="S45" s="338"/>
      <c r="T45" s="338"/>
      <c r="U45" s="338"/>
      <c r="V45" s="337" t="str">
        <f>C14</f>
        <v>大和北</v>
      </c>
      <c r="W45" s="337"/>
      <c r="X45" s="337"/>
      <c r="Y45" s="337"/>
      <c r="Z45" s="337"/>
      <c r="AA45" s="337"/>
      <c r="AB45" s="66"/>
      <c r="AC45" s="66"/>
      <c r="AD45" s="66"/>
      <c r="AE45" s="66"/>
      <c r="AF45" s="66"/>
      <c r="AG45" s="66"/>
      <c r="AH45" s="339" t="str">
        <f>C12</f>
        <v>前橋Jr</v>
      </c>
      <c r="AI45" s="339"/>
      <c r="AJ45" s="339"/>
      <c r="AK45" s="339"/>
      <c r="AL45" s="339"/>
      <c r="AM45" s="339"/>
      <c r="AN45" s="64"/>
      <c r="AO45" s="64"/>
      <c r="AP45" s="64"/>
      <c r="AQ45" s="64"/>
      <c r="AR45" s="337" t="str">
        <f>C14</f>
        <v>大和北</v>
      </c>
      <c r="AS45" s="337"/>
      <c r="AT45" s="337"/>
      <c r="AU45" s="337"/>
      <c r="AV45" s="337"/>
      <c r="AW45" s="337"/>
      <c r="AX45" s="22"/>
      <c r="AY45" s="22"/>
      <c r="AZ45" s="22"/>
      <c r="BA45" s="22"/>
      <c r="BB45" s="22"/>
      <c r="BC45" s="22"/>
      <c r="BD45" s="22"/>
      <c r="BE45" s="22"/>
      <c r="BF45" s="22"/>
    </row>
    <row r="46" spans="1:58" x14ac:dyDescent="0.15">
      <c r="A46" s="22"/>
      <c r="B46" s="334"/>
      <c r="C46" s="334"/>
      <c r="D46" s="335"/>
      <c r="E46" s="335"/>
      <c r="F46" s="335"/>
      <c r="G46" s="335"/>
      <c r="H46" s="336"/>
      <c r="I46" s="337"/>
      <c r="J46" s="337"/>
      <c r="K46" s="337"/>
      <c r="L46" s="337"/>
      <c r="M46" s="337"/>
      <c r="N46" s="337"/>
      <c r="O46" s="338"/>
      <c r="P46" s="338"/>
      <c r="Q46" s="338"/>
      <c r="R46" s="65"/>
      <c r="S46" s="338"/>
      <c r="T46" s="338"/>
      <c r="U46" s="338"/>
      <c r="V46" s="337"/>
      <c r="W46" s="337"/>
      <c r="X46" s="337"/>
      <c r="Y46" s="337"/>
      <c r="Z46" s="337"/>
      <c r="AA46" s="337"/>
      <c r="AB46" s="66"/>
      <c r="AC46" s="66"/>
      <c r="AD46" s="66"/>
      <c r="AE46" s="66"/>
      <c r="AF46" s="66"/>
      <c r="AG46" s="66"/>
      <c r="AH46" s="339"/>
      <c r="AI46" s="339"/>
      <c r="AJ46" s="339"/>
      <c r="AK46" s="339"/>
      <c r="AL46" s="339"/>
      <c r="AM46" s="339"/>
      <c r="AN46" s="64"/>
      <c r="AO46" s="64"/>
      <c r="AP46" s="64"/>
      <c r="AQ46" s="64"/>
      <c r="AR46" s="337"/>
      <c r="AS46" s="337"/>
      <c r="AT46" s="337"/>
      <c r="AU46" s="337"/>
      <c r="AV46" s="337"/>
      <c r="AW46" s="337"/>
      <c r="AX46" s="22"/>
      <c r="AY46" s="22"/>
      <c r="AZ46" s="22"/>
      <c r="BA46" s="22"/>
      <c r="BB46" s="22"/>
      <c r="BC46" s="22"/>
      <c r="BD46" s="22"/>
      <c r="BE46" s="22"/>
      <c r="BF46" s="22"/>
    </row>
    <row r="47" spans="1:58" x14ac:dyDescent="0.15">
      <c r="A47" s="22"/>
      <c r="B47" s="334" t="s">
        <v>80</v>
      </c>
      <c r="C47" s="334"/>
      <c r="D47" s="335" t="s">
        <v>81</v>
      </c>
      <c r="E47" s="335"/>
      <c r="F47" s="335"/>
      <c r="G47" s="335"/>
      <c r="H47" s="335"/>
      <c r="I47" s="340" t="str">
        <f>C8</f>
        <v>ジョイナス</v>
      </c>
      <c r="J47" s="340"/>
      <c r="K47" s="340"/>
      <c r="L47" s="340"/>
      <c r="M47" s="340"/>
      <c r="N47" s="340"/>
      <c r="O47" s="338"/>
      <c r="P47" s="338"/>
      <c r="Q47" s="338"/>
      <c r="R47" s="61"/>
      <c r="S47" s="338"/>
      <c r="T47" s="338"/>
      <c r="U47" s="338"/>
      <c r="V47" s="337" t="str">
        <f>C16</f>
        <v>古河電池</v>
      </c>
      <c r="W47" s="337"/>
      <c r="X47" s="337"/>
      <c r="Y47" s="337"/>
      <c r="Z47" s="337"/>
      <c r="AA47" s="337"/>
      <c r="AB47" s="66"/>
      <c r="AC47" s="66"/>
      <c r="AD47" s="66"/>
      <c r="AE47" s="66"/>
      <c r="AF47" s="66"/>
      <c r="AG47" s="66"/>
      <c r="AH47" s="337" t="str">
        <f>C8</f>
        <v>ジョイナス</v>
      </c>
      <c r="AI47" s="337"/>
      <c r="AJ47" s="337"/>
      <c r="AK47" s="337"/>
      <c r="AL47" s="337"/>
      <c r="AM47" s="337"/>
      <c r="AN47" s="64"/>
      <c r="AO47" s="64"/>
      <c r="AP47" s="64"/>
      <c r="AQ47" s="64"/>
      <c r="AR47" s="337" t="str">
        <f>C16</f>
        <v>古河電池</v>
      </c>
      <c r="AS47" s="337"/>
      <c r="AT47" s="337"/>
      <c r="AU47" s="337"/>
      <c r="AV47" s="337"/>
      <c r="AW47" s="337"/>
      <c r="AX47" s="22"/>
      <c r="AY47" s="22"/>
      <c r="AZ47" s="22"/>
      <c r="BA47" s="22"/>
      <c r="BB47" s="22"/>
      <c r="BC47" s="22"/>
      <c r="BD47" s="22"/>
      <c r="BE47" s="22"/>
      <c r="BF47" s="22"/>
    </row>
    <row r="48" spans="1:58" x14ac:dyDescent="0.15">
      <c r="A48" s="22"/>
      <c r="B48" s="334"/>
      <c r="C48" s="334"/>
      <c r="D48" s="335"/>
      <c r="E48" s="335"/>
      <c r="F48" s="335"/>
      <c r="G48" s="335"/>
      <c r="H48" s="335"/>
      <c r="I48" s="340"/>
      <c r="J48" s="340"/>
      <c r="K48" s="340"/>
      <c r="L48" s="340"/>
      <c r="M48" s="340"/>
      <c r="N48" s="340"/>
      <c r="O48" s="338"/>
      <c r="P48" s="338"/>
      <c r="Q48" s="338"/>
      <c r="R48" s="65"/>
      <c r="S48" s="338"/>
      <c r="T48" s="338"/>
      <c r="U48" s="338"/>
      <c r="V48" s="337"/>
      <c r="W48" s="337"/>
      <c r="X48" s="337"/>
      <c r="Y48" s="337"/>
      <c r="Z48" s="337"/>
      <c r="AA48" s="337"/>
      <c r="AB48" s="66"/>
      <c r="AC48" s="66"/>
      <c r="AD48" s="66"/>
      <c r="AE48" s="66"/>
      <c r="AF48" s="66"/>
      <c r="AG48" s="66"/>
      <c r="AH48" s="337"/>
      <c r="AI48" s="337"/>
      <c r="AJ48" s="337"/>
      <c r="AK48" s="337"/>
      <c r="AL48" s="337"/>
      <c r="AM48" s="337"/>
      <c r="AN48" s="64"/>
      <c r="AO48" s="64"/>
      <c r="AP48" s="64"/>
      <c r="AQ48" s="64"/>
      <c r="AR48" s="337"/>
      <c r="AS48" s="337"/>
      <c r="AT48" s="337"/>
      <c r="AU48" s="337"/>
      <c r="AV48" s="337"/>
      <c r="AW48" s="337"/>
      <c r="AX48" s="22"/>
      <c r="AY48" s="22"/>
      <c r="AZ48" s="22"/>
      <c r="BA48" s="22"/>
      <c r="BB48" s="22"/>
      <c r="BC48" s="22"/>
      <c r="BD48" s="22"/>
      <c r="BE48" s="22"/>
      <c r="BF48" s="22"/>
    </row>
    <row r="49" spans="1:58" x14ac:dyDescent="0.15">
      <c r="A49" s="22"/>
      <c r="B49" s="334" t="s">
        <v>82</v>
      </c>
      <c r="C49" s="334"/>
      <c r="D49" s="335" t="s">
        <v>83</v>
      </c>
      <c r="E49" s="335"/>
      <c r="F49" s="335"/>
      <c r="G49" s="335"/>
      <c r="H49" s="335"/>
      <c r="I49" s="337" t="str">
        <f>C10</f>
        <v>平井</v>
      </c>
      <c r="J49" s="337"/>
      <c r="K49" s="337"/>
      <c r="L49" s="337"/>
      <c r="M49" s="337"/>
      <c r="N49" s="337"/>
      <c r="O49" s="338"/>
      <c r="P49" s="338"/>
      <c r="Q49" s="338"/>
      <c r="R49" s="61"/>
      <c r="S49" s="338"/>
      <c r="T49" s="338"/>
      <c r="U49" s="338"/>
      <c r="V49" s="339" t="str">
        <f>C12</f>
        <v>前橋Jr</v>
      </c>
      <c r="W49" s="339"/>
      <c r="X49" s="339"/>
      <c r="Y49" s="339"/>
      <c r="Z49" s="339"/>
      <c r="AA49" s="339"/>
      <c r="AB49" s="66"/>
      <c r="AC49" s="66"/>
      <c r="AD49" s="66"/>
      <c r="AE49" s="66"/>
      <c r="AF49" s="66"/>
      <c r="AG49" s="66"/>
      <c r="AH49" s="337" t="str">
        <f>C10</f>
        <v>平井</v>
      </c>
      <c r="AI49" s="337"/>
      <c r="AJ49" s="337"/>
      <c r="AK49" s="337"/>
      <c r="AL49" s="337"/>
      <c r="AM49" s="337"/>
      <c r="AN49" s="64"/>
      <c r="AO49" s="64"/>
      <c r="AP49" s="64"/>
      <c r="AQ49" s="64"/>
      <c r="AR49" s="339" t="str">
        <f>C12</f>
        <v>前橋Jr</v>
      </c>
      <c r="AS49" s="339"/>
      <c r="AT49" s="339"/>
      <c r="AU49" s="339"/>
      <c r="AV49" s="339"/>
      <c r="AW49" s="339"/>
      <c r="AX49" s="22"/>
      <c r="AY49" s="22"/>
      <c r="AZ49" s="22"/>
      <c r="BA49" s="22"/>
      <c r="BB49" s="22"/>
      <c r="BC49" s="22"/>
      <c r="BD49" s="22"/>
      <c r="BE49" s="22"/>
      <c r="BF49" s="22"/>
    </row>
    <row r="50" spans="1:58" x14ac:dyDescent="0.15">
      <c r="A50" s="22"/>
      <c r="B50" s="334"/>
      <c r="C50" s="334"/>
      <c r="D50" s="335"/>
      <c r="E50" s="335"/>
      <c r="F50" s="335"/>
      <c r="G50" s="335"/>
      <c r="H50" s="335"/>
      <c r="I50" s="337"/>
      <c r="J50" s="337"/>
      <c r="K50" s="337"/>
      <c r="L50" s="337"/>
      <c r="M50" s="337"/>
      <c r="N50" s="337"/>
      <c r="O50" s="338"/>
      <c r="P50" s="338"/>
      <c r="Q50" s="338"/>
      <c r="R50" s="65"/>
      <c r="S50" s="338"/>
      <c r="T50" s="338"/>
      <c r="U50" s="338"/>
      <c r="V50" s="339"/>
      <c r="W50" s="339"/>
      <c r="X50" s="339"/>
      <c r="Y50" s="339"/>
      <c r="Z50" s="339"/>
      <c r="AA50" s="339"/>
      <c r="AB50" s="66"/>
      <c r="AC50" s="66"/>
      <c r="AD50" s="66"/>
      <c r="AE50" s="66"/>
      <c r="AF50" s="66"/>
      <c r="AG50" s="66"/>
      <c r="AH50" s="337"/>
      <c r="AI50" s="337"/>
      <c r="AJ50" s="337"/>
      <c r="AK50" s="337"/>
      <c r="AL50" s="337"/>
      <c r="AM50" s="337"/>
      <c r="AN50" s="64"/>
      <c r="AO50" s="64"/>
      <c r="AP50" s="64"/>
      <c r="AQ50" s="64"/>
      <c r="AR50" s="339"/>
      <c r="AS50" s="339"/>
      <c r="AT50" s="339"/>
      <c r="AU50" s="339"/>
      <c r="AV50" s="339"/>
      <c r="AW50" s="339"/>
      <c r="AX50" s="22"/>
      <c r="AY50" s="22"/>
      <c r="AZ50" s="22"/>
      <c r="BA50" s="22"/>
      <c r="BB50" s="22"/>
      <c r="BC50" s="22"/>
      <c r="BD50" s="22"/>
      <c r="BE50" s="22"/>
      <c r="BF50" s="22"/>
    </row>
    <row r="51" spans="1:58" x14ac:dyDescent="0.15">
      <c r="A51" s="22"/>
      <c r="B51" s="334" t="s">
        <v>84</v>
      </c>
      <c r="C51" s="334"/>
      <c r="D51" s="335" t="s">
        <v>96</v>
      </c>
      <c r="E51" s="335"/>
      <c r="F51" s="335"/>
      <c r="G51" s="335"/>
      <c r="H51" s="335"/>
      <c r="I51" s="337" t="str">
        <f>C14</f>
        <v>大和北</v>
      </c>
      <c r="J51" s="337"/>
      <c r="K51" s="337"/>
      <c r="L51" s="337"/>
      <c r="M51" s="337"/>
      <c r="N51" s="337"/>
      <c r="O51" s="338"/>
      <c r="P51" s="338"/>
      <c r="Q51" s="338"/>
      <c r="R51" s="61"/>
      <c r="S51" s="338"/>
      <c r="T51" s="338"/>
      <c r="U51" s="338"/>
      <c r="V51" s="337" t="str">
        <f>C16</f>
        <v>古河電池</v>
      </c>
      <c r="W51" s="337"/>
      <c r="X51" s="337"/>
      <c r="Y51" s="337"/>
      <c r="Z51" s="337"/>
      <c r="AA51" s="337"/>
      <c r="AB51" s="66"/>
      <c r="AC51" s="66"/>
      <c r="AD51" s="66"/>
      <c r="AE51" s="66"/>
      <c r="AF51" s="66"/>
      <c r="AG51" s="66"/>
      <c r="AH51" s="337" t="str">
        <f>C14</f>
        <v>大和北</v>
      </c>
      <c r="AI51" s="337"/>
      <c r="AJ51" s="337"/>
      <c r="AK51" s="337"/>
      <c r="AL51" s="337"/>
      <c r="AM51" s="337"/>
      <c r="AN51" s="64"/>
      <c r="AO51" s="64"/>
      <c r="AP51" s="64"/>
      <c r="AQ51" s="64"/>
      <c r="AR51" s="339" t="str">
        <f>C16</f>
        <v>古河電池</v>
      </c>
      <c r="AS51" s="339"/>
      <c r="AT51" s="339"/>
      <c r="AU51" s="339"/>
      <c r="AV51" s="339"/>
      <c r="AW51" s="339"/>
      <c r="AX51" s="22"/>
      <c r="AY51" s="22"/>
      <c r="AZ51" s="22"/>
      <c r="BA51" s="22"/>
      <c r="BB51" s="22"/>
      <c r="BC51" s="22"/>
      <c r="BD51" s="22"/>
      <c r="BE51" s="22"/>
      <c r="BF51" s="22"/>
    </row>
    <row r="52" spans="1:58" x14ac:dyDescent="0.15">
      <c r="A52" s="22"/>
      <c r="B52" s="334"/>
      <c r="C52" s="334"/>
      <c r="D52" s="335"/>
      <c r="E52" s="335"/>
      <c r="F52" s="335"/>
      <c r="G52" s="335"/>
      <c r="H52" s="335"/>
      <c r="I52" s="337"/>
      <c r="J52" s="337"/>
      <c r="K52" s="337"/>
      <c r="L52" s="337"/>
      <c r="M52" s="337"/>
      <c r="N52" s="337"/>
      <c r="O52" s="338"/>
      <c r="P52" s="338"/>
      <c r="Q52" s="338"/>
      <c r="R52" s="65"/>
      <c r="S52" s="338"/>
      <c r="T52" s="338"/>
      <c r="U52" s="338"/>
      <c r="V52" s="337"/>
      <c r="W52" s="337"/>
      <c r="X52" s="337"/>
      <c r="Y52" s="337"/>
      <c r="Z52" s="337"/>
      <c r="AA52" s="337"/>
      <c r="AB52" s="66"/>
      <c r="AC52" s="66"/>
      <c r="AD52" s="66"/>
      <c r="AE52" s="66"/>
      <c r="AF52" s="66"/>
      <c r="AG52" s="66"/>
      <c r="AH52" s="337"/>
      <c r="AI52" s="337"/>
      <c r="AJ52" s="337"/>
      <c r="AK52" s="337"/>
      <c r="AL52" s="337"/>
      <c r="AM52" s="337"/>
      <c r="AN52" s="64"/>
      <c r="AO52" s="64"/>
      <c r="AP52" s="64"/>
      <c r="AQ52" s="64"/>
      <c r="AR52" s="339"/>
      <c r="AS52" s="339"/>
      <c r="AT52" s="339"/>
      <c r="AU52" s="339"/>
      <c r="AV52" s="339"/>
      <c r="AW52" s="339"/>
      <c r="AX52" s="22"/>
      <c r="AY52" s="22"/>
      <c r="AZ52" s="22"/>
      <c r="BA52" s="22"/>
      <c r="BB52" s="22"/>
      <c r="BC52" s="22"/>
      <c r="BD52" s="22"/>
      <c r="BE52" s="22"/>
      <c r="BF52" s="22"/>
    </row>
    <row r="53" spans="1:58" x14ac:dyDescent="0.15">
      <c r="A53" s="22"/>
      <c r="B53" s="334" t="s">
        <v>97</v>
      </c>
      <c r="C53" s="334"/>
      <c r="D53" s="335" t="s">
        <v>85</v>
      </c>
      <c r="E53" s="335"/>
      <c r="F53" s="335"/>
      <c r="G53" s="335"/>
      <c r="H53" s="335"/>
      <c r="I53" s="337" t="str">
        <f>C8</f>
        <v>ジョイナス</v>
      </c>
      <c r="J53" s="337"/>
      <c r="K53" s="337"/>
      <c r="L53" s="337"/>
      <c r="M53" s="337"/>
      <c r="N53" s="337"/>
      <c r="O53" s="338"/>
      <c r="P53" s="338"/>
      <c r="Q53" s="338"/>
      <c r="R53" s="61"/>
      <c r="S53" s="338"/>
      <c r="T53" s="338"/>
      <c r="U53" s="338"/>
      <c r="V53" s="337" t="str">
        <f>C12</f>
        <v>前橋Jr</v>
      </c>
      <c r="W53" s="337"/>
      <c r="X53" s="337"/>
      <c r="Y53" s="337"/>
      <c r="Z53" s="337"/>
      <c r="AA53" s="337"/>
      <c r="AB53" s="66"/>
      <c r="AC53" s="66"/>
      <c r="AD53" s="66"/>
      <c r="AE53" s="66"/>
      <c r="AF53" s="66"/>
      <c r="AG53" s="66"/>
      <c r="AH53" s="337" t="str">
        <f>C12</f>
        <v>前橋Jr</v>
      </c>
      <c r="AI53" s="337"/>
      <c r="AJ53" s="337"/>
      <c r="AK53" s="337"/>
      <c r="AL53" s="337"/>
      <c r="AM53" s="337"/>
      <c r="AN53" s="64"/>
      <c r="AO53" s="64"/>
      <c r="AP53" s="64"/>
      <c r="AQ53" s="64"/>
      <c r="AR53" s="339" t="str">
        <f>C8</f>
        <v>ジョイナス</v>
      </c>
      <c r="AS53" s="339"/>
      <c r="AT53" s="339"/>
      <c r="AU53" s="339"/>
      <c r="AV53" s="339"/>
      <c r="AW53" s="339"/>
      <c r="AX53" s="22"/>
      <c r="AY53" s="22"/>
      <c r="AZ53" s="22"/>
      <c r="BA53" s="22"/>
      <c r="BB53" s="22"/>
      <c r="BC53" s="22"/>
      <c r="BD53" s="22"/>
      <c r="BE53" s="22"/>
      <c r="BF53" s="22"/>
    </row>
    <row r="54" spans="1:58" x14ac:dyDescent="0.15">
      <c r="A54" s="22"/>
      <c r="B54" s="334"/>
      <c r="C54" s="334"/>
      <c r="D54" s="335"/>
      <c r="E54" s="335"/>
      <c r="F54" s="335"/>
      <c r="G54" s="335"/>
      <c r="H54" s="335"/>
      <c r="I54" s="337"/>
      <c r="J54" s="337"/>
      <c r="K54" s="337"/>
      <c r="L54" s="337"/>
      <c r="M54" s="337"/>
      <c r="N54" s="337"/>
      <c r="O54" s="338"/>
      <c r="P54" s="338"/>
      <c r="Q54" s="338"/>
      <c r="R54" s="65"/>
      <c r="S54" s="338"/>
      <c r="T54" s="338"/>
      <c r="U54" s="338"/>
      <c r="V54" s="337"/>
      <c r="W54" s="337"/>
      <c r="X54" s="337"/>
      <c r="Y54" s="337"/>
      <c r="Z54" s="337"/>
      <c r="AA54" s="337"/>
      <c r="AB54" s="66"/>
      <c r="AC54" s="66"/>
      <c r="AD54" s="66"/>
      <c r="AE54" s="66"/>
      <c r="AF54" s="66"/>
      <c r="AG54" s="66"/>
      <c r="AH54" s="337"/>
      <c r="AI54" s="337"/>
      <c r="AJ54" s="337"/>
      <c r="AK54" s="337"/>
      <c r="AL54" s="337"/>
      <c r="AM54" s="337"/>
      <c r="AN54" s="67"/>
      <c r="AO54" s="64"/>
      <c r="AP54" s="64"/>
      <c r="AQ54" s="64"/>
      <c r="AR54" s="339"/>
      <c r="AS54" s="339"/>
      <c r="AT54" s="339"/>
      <c r="AU54" s="339"/>
      <c r="AV54" s="339"/>
      <c r="AW54" s="339"/>
      <c r="AX54" s="22"/>
      <c r="AY54" s="22"/>
      <c r="AZ54" s="22"/>
      <c r="BA54" s="22"/>
      <c r="BB54" s="22"/>
      <c r="BC54" s="22"/>
      <c r="BD54" s="22"/>
      <c r="BE54" s="22"/>
      <c r="BF54" s="22"/>
    </row>
    <row r="55" spans="1:58" x14ac:dyDescent="0.15">
      <c r="A55" s="22"/>
      <c r="B55" s="334" t="s">
        <v>86</v>
      </c>
      <c r="C55" s="334"/>
      <c r="D55" s="335" t="s">
        <v>87</v>
      </c>
      <c r="E55" s="335"/>
      <c r="F55" s="335"/>
      <c r="G55" s="335"/>
      <c r="H55" s="336"/>
      <c r="I55" s="219" t="str">
        <f>C10</f>
        <v>平井</v>
      </c>
      <c r="J55" s="228"/>
      <c r="K55" s="228"/>
      <c r="L55" s="228"/>
      <c r="M55" s="228"/>
      <c r="N55" s="229"/>
      <c r="O55" s="358"/>
      <c r="P55" s="359"/>
      <c r="Q55" s="360"/>
      <c r="R55" s="68"/>
      <c r="S55" s="359"/>
      <c r="T55" s="359"/>
      <c r="U55" s="360"/>
      <c r="V55" s="219" t="str">
        <f>C14</f>
        <v>大和北</v>
      </c>
      <c r="W55" s="228"/>
      <c r="X55" s="228"/>
      <c r="Y55" s="228"/>
      <c r="Z55" s="228"/>
      <c r="AA55" s="229"/>
      <c r="AB55" s="69"/>
      <c r="AC55" s="69"/>
      <c r="AD55" s="69"/>
      <c r="AE55" s="69"/>
      <c r="AF55" s="69"/>
      <c r="AG55" s="70"/>
      <c r="AH55" s="219" t="str">
        <f>C10</f>
        <v>平井</v>
      </c>
      <c r="AI55" s="228"/>
      <c r="AJ55" s="228"/>
      <c r="AK55" s="228"/>
      <c r="AL55" s="228"/>
      <c r="AM55" s="229"/>
      <c r="AN55" s="71"/>
      <c r="AO55" s="72"/>
      <c r="AP55" s="72"/>
      <c r="AQ55" s="73"/>
      <c r="AR55" s="228" t="str">
        <f>C14</f>
        <v>大和北</v>
      </c>
      <c r="AS55" s="228"/>
      <c r="AT55" s="228"/>
      <c r="AU55" s="228"/>
      <c r="AV55" s="228"/>
      <c r="AW55" s="229"/>
      <c r="AX55" s="22"/>
      <c r="AY55" s="22"/>
      <c r="AZ55" s="22"/>
      <c r="BA55" s="22"/>
      <c r="BB55" s="22"/>
      <c r="BC55" s="22"/>
      <c r="BD55" s="22"/>
      <c r="BE55" s="22"/>
      <c r="BF55" s="22"/>
    </row>
    <row r="56" spans="1:58" x14ac:dyDescent="0.15">
      <c r="A56" s="22"/>
      <c r="B56" s="334"/>
      <c r="C56" s="334"/>
      <c r="D56" s="335"/>
      <c r="E56" s="335"/>
      <c r="F56" s="335"/>
      <c r="G56" s="335"/>
      <c r="H56" s="336"/>
      <c r="I56" s="233"/>
      <c r="J56" s="234"/>
      <c r="K56" s="234"/>
      <c r="L56" s="234"/>
      <c r="M56" s="234"/>
      <c r="N56" s="235"/>
      <c r="O56" s="361"/>
      <c r="P56" s="362"/>
      <c r="Q56" s="363"/>
      <c r="R56" s="74"/>
      <c r="S56" s="362"/>
      <c r="T56" s="362"/>
      <c r="U56" s="363"/>
      <c r="V56" s="233"/>
      <c r="W56" s="234"/>
      <c r="X56" s="234"/>
      <c r="Y56" s="234"/>
      <c r="Z56" s="234"/>
      <c r="AA56" s="235"/>
      <c r="AB56" s="69"/>
      <c r="AC56" s="69"/>
      <c r="AD56" s="69"/>
      <c r="AE56" s="69"/>
      <c r="AF56" s="69"/>
      <c r="AG56" s="70"/>
      <c r="AH56" s="233"/>
      <c r="AI56" s="234"/>
      <c r="AJ56" s="234"/>
      <c r="AK56" s="234"/>
      <c r="AL56" s="234"/>
      <c r="AM56" s="235"/>
      <c r="AN56" s="71"/>
      <c r="AO56" s="72"/>
      <c r="AP56" s="72"/>
      <c r="AQ56" s="73"/>
      <c r="AR56" s="234"/>
      <c r="AS56" s="234"/>
      <c r="AT56" s="234"/>
      <c r="AU56" s="234"/>
      <c r="AV56" s="234"/>
      <c r="AW56" s="235"/>
      <c r="AX56" s="50"/>
      <c r="AY56" s="22"/>
      <c r="AZ56" s="22"/>
      <c r="BA56" s="22"/>
      <c r="BB56" s="22"/>
      <c r="BC56" s="22"/>
      <c r="BD56" s="22"/>
      <c r="BE56" s="22"/>
      <c r="BF56" s="22"/>
    </row>
    <row r="57" spans="1:58" x14ac:dyDescent="0.15">
      <c r="A57" s="55"/>
      <c r="B57" s="341" t="s">
        <v>98</v>
      </c>
      <c r="C57" s="341"/>
      <c r="D57" s="335" t="s">
        <v>88</v>
      </c>
      <c r="E57" s="335"/>
      <c r="F57" s="335"/>
      <c r="G57" s="335"/>
      <c r="H57" s="336"/>
      <c r="I57" s="342" t="str">
        <f>C12</f>
        <v>前橋Jr</v>
      </c>
      <c r="J57" s="342"/>
      <c r="K57" s="342"/>
      <c r="L57" s="342"/>
      <c r="M57" s="342"/>
      <c r="N57" s="343"/>
      <c r="O57" s="346"/>
      <c r="P57" s="347"/>
      <c r="Q57" s="348"/>
      <c r="R57" s="68"/>
      <c r="S57" s="346"/>
      <c r="T57" s="347"/>
      <c r="U57" s="348"/>
      <c r="V57" s="352" t="str">
        <f>C16</f>
        <v>古河電池</v>
      </c>
      <c r="W57" s="353"/>
      <c r="X57" s="353"/>
      <c r="Y57" s="353"/>
      <c r="Z57" s="353"/>
      <c r="AA57" s="354"/>
      <c r="AB57" s="66"/>
      <c r="AC57" s="66"/>
      <c r="AD57" s="66"/>
      <c r="AE57" s="66"/>
      <c r="AF57" s="66"/>
      <c r="AG57" s="75"/>
      <c r="AH57" s="352" t="str">
        <f>C16</f>
        <v>古河電池</v>
      </c>
      <c r="AI57" s="353"/>
      <c r="AJ57" s="353"/>
      <c r="AK57" s="353"/>
      <c r="AL57" s="353"/>
      <c r="AM57" s="354"/>
      <c r="AN57" s="76"/>
      <c r="AO57" s="62"/>
      <c r="AP57" s="62"/>
      <c r="AQ57" s="77"/>
      <c r="AR57" s="352" t="str">
        <f>C12</f>
        <v>前橋Jr</v>
      </c>
      <c r="AS57" s="353"/>
      <c r="AT57" s="353"/>
      <c r="AU57" s="353"/>
      <c r="AV57" s="353"/>
      <c r="AW57" s="354"/>
      <c r="AX57" s="50"/>
      <c r="AY57" s="23"/>
      <c r="AZ57" s="22"/>
      <c r="BA57" s="22"/>
      <c r="BB57" s="22"/>
      <c r="BC57" s="22"/>
      <c r="BD57" s="22"/>
      <c r="BE57" s="22"/>
      <c r="BF57" s="22"/>
    </row>
    <row r="58" spans="1:58" x14ac:dyDescent="0.15">
      <c r="A58" s="55"/>
      <c r="B58" s="341"/>
      <c r="C58" s="341"/>
      <c r="D58" s="335"/>
      <c r="E58" s="335"/>
      <c r="F58" s="335"/>
      <c r="G58" s="335"/>
      <c r="H58" s="336"/>
      <c r="I58" s="344"/>
      <c r="J58" s="344"/>
      <c r="K58" s="344"/>
      <c r="L58" s="344"/>
      <c r="M58" s="344"/>
      <c r="N58" s="345"/>
      <c r="O58" s="349"/>
      <c r="P58" s="350"/>
      <c r="Q58" s="351"/>
      <c r="R58" s="74"/>
      <c r="S58" s="349"/>
      <c r="T58" s="350"/>
      <c r="U58" s="351"/>
      <c r="V58" s="355"/>
      <c r="W58" s="356"/>
      <c r="X58" s="356"/>
      <c r="Y58" s="356"/>
      <c r="Z58" s="356"/>
      <c r="AA58" s="357"/>
      <c r="AB58" s="66"/>
      <c r="AC58" s="66"/>
      <c r="AD58" s="66"/>
      <c r="AE58" s="66"/>
      <c r="AF58" s="66"/>
      <c r="AG58" s="75"/>
      <c r="AH58" s="355"/>
      <c r="AI58" s="356"/>
      <c r="AJ58" s="356"/>
      <c r="AK58" s="356"/>
      <c r="AL58" s="356"/>
      <c r="AM58" s="357"/>
      <c r="AN58" s="76"/>
      <c r="AO58" s="62"/>
      <c r="AP58" s="62"/>
      <c r="AQ58" s="77"/>
      <c r="AR58" s="355"/>
      <c r="AS58" s="356"/>
      <c r="AT58" s="356"/>
      <c r="AU58" s="356"/>
      <c r="AV58" s="356"/>
      <c r="AW58" s="357"/>
      <c r="AX58" s="22"/>
      <c r="AY58" s="22"/>
      <c r="AZ58" s="22"/>
      <c r="BA58" s="22"/>
      <c r="BB58" s="22"/>
      <c r="BC58" s="22"/>
      <c r="BD58" s="22"/>
      <c r="BE58" s="22"/>
      <c r="BF58" s="22"/>
    </row>
    <row r="59" spans="1:58" x14ac:dyDescent="0.15">
      <c r="A59" s="22"/>
      <c r="B59" s="334" t="s">
        <v>89</v>
      </c>
      <c r="C59" s="334"/>
      <c r="D59" s="335" t="s">
        <v>99</v>
      </c>
      <c r="E59" s="335"/>
      <c r="F59" s="335"/>
      <c r="G59" s="335"/>
      <c r="H59" s="336"/>
      <c r="I59" s="337" t="str">
        <f>C8</f>
        <v>ジョイナス</v>
      </c>
      <c r="J59" s="337"/>
      <c r="K59" s="337"/>
      <c r="L59" s="337"/>
      <c r="M59" s="337"/>
      <c r="N59" s="337"/>
      <c r="O59" s="338"/>
      <c r="P59" s="338"/>
      <c r="Q59" s="338"/>
      <c r="R59" s="61"/>
      <c r="S59" s="338"/>
      <c r="T59" s="338"/>
      <c r="U59" s="338"/>
      <c r="V59" s="337" t="str">
        <f>C14</f>
        <v>大和北</v>
      </c>
      <c r="W59" s="337"/>
      <c r="X59" s="337"/>
      <c r="Y59" s="337"/>
      <c r="Z59" s="337"/>
      <c r="AA59" s="337"/>
      <c r="AB59" s="66"/>
      <c r="AC59" s="66"/>
      <c r="AD59" s="66"/>
      <c r="AE59" s="66"/>
      <c r="AF59" s="66"/>
      <c r="AG59" s="66"/>
      <c r="AH59" s="339" t="str">
        <f>C14</f>
        <v>大和北</v>
      </c>
      <c r="AI59" s="339"/>
      <c r="AJ59" s="339"/>
      <c r="AK59" s="339"/>
      <c r="AL59" s="339"/>
      <c r="AM59" s="364"/>
      <c r="AN59" s="76"/>
      <c r="AO59" s="62"/>
      <c r="AP59" s="62"/>
      <c r="AQ59" s="62"/>
      <c r="AR59" s="339" t="str">
        <f>C8</f>
        <v>ジョイナス</v>
      </c>
      <c r="AS59" s="339"/>
      <c r="AT59" s="339"/>
      <c r="AU59" s="339"/>
      <c r="AV59" s="339"/>
      <c r="AW59" s="339"/>
      <c r="AX59" s="22"/>
      <c r="AY59" s="22"/>
      <c r="AZ59" s="22"/>
      <c r="BA59" s="22"/>
      <c r="BB59" s="22"/>
      <c r="BC59" s="22"/>
      <c r="BD59" s="22"/>
      <c r="BE59" s="22"/>
      <c r="BF59" s="22"/>
    </row>
    <row r="60" spans="1:58" x14ac:dyDescent="0.15">
      <c r="A60" s="22"/>
      <c r="B60" s="334"/>
      <c r="C60" s="334"/>
      <c r="D60" s="335"/>
      <c r="E60" s="335"/>
      <c r="F60" s="335"/>
      <c r="G60" s="335"/>
      <c r="H60" s="336"/>
      <c r="I60" s="337"/>
      <c r="J60" s="337"/>
      <c r="K60" s="337"/>
      <c r="L60" s="337"/>
      <c r="M60" s="337"/>
      <c r="N60" s="337"/>
      <c r="O60" s="338"/>
      <c r="P60" s="338"/>
      <c r="Q60" s="338"/>
      <c r="R60" s="65"/>
      <c r="S60" s="338"/>
      <c r="T60" s="338"/>
      <c r="U60" s="338"/>
      <c r="V60" s="337"/>
      <c r="W60" s="337"/>
      <c r="X60" s="337"/>
      <c r="Y60" s="337"/>
      <c r="Z60" s="337"/>
      <c r="AA60" s="337"/>
      <c r="AB60" s="66"/>
      <c r="AC60" s="66"/>
      <c r="AD60" s="66"/>
      <c r="AE60" s="66"/>
      <c r="AF60" s="66"/>
      <c r="AG60" s="66"/>
      <c r="AH60" s="339"/>
      <c r="AI60" s="339"/>
      <c r="AJ60" s="339"/>
      <c r="AK60" s="339"/>
      <c r="AL60" s="339"/>
      <c r="AM60" s="339"/>
      <c r="AN60" s="76"/>
      <c r="AO60" s="62"/>
      <c r="AP60" s="62"/>
      <c r="AQ60" s="62"/>
      <c r="AR60" s="339"/>
      <c r="AS60" s="339"/>
      <c r="AT60" s="339"/>
      <c r="AU60" s="339"/>
      <c r="AV60" s="339"/>
      <c r="AW60" s="339"/>
      <c r="AX60" s="22"/>
      <c r="AY60" s="22"/>
      <c r="AZ60" s="22"/>
      <c r="BA60" s="22"/>
      <c r="BB60" s="22"/>
      <c r="BC60" s="22"/>
      <c r="BD60" s="22"/>
      <c r="BE60" s="22"/>
      <c r="BF60" s="22"/>
    </row>
    <row r="61" spans="1:58" x14ac:dyDescent="0.15">
      <c r="A61" s="22"/>
      <c r="B61" s="334" t="s">
        <v>100</v>
      </c>
      <c r="C61" s="334"/>
      <c r="D61" s="335" t="s">
        <v>90</v>
      </c>
      <c r="E61" s="335"/>
      <c r="F61" s="335"/>
      <c r="G61" s="335"/>
      <c r="H61" s="336"/>
      <c r="I61" s="337" t="str">
        <f>C10</f>
        <v>平井</v>
      </c>
      <c r="J61" s="337"/>
      <c r="K61" s="337"/>
      <c r="L61" s="337"/>
      <c r="M61" s="337"/>
      <c r="N61" s="337"/>
      <c r="O61" s="338"/>
      <c r="P61" s="338"/>
      <c r="Q61" s="338"/>
      <c r="R61" s="61"/>
      <c r="S61" s="338"/>
      <c r="T61" s="338"/>
      <c r="U61" s="338"/>
      <c r="V61" s="337" t="str">
        <f>C16</f>
        <v>古河電池</v>
      </c>
      <c r="W61" s="337"/>
      <c r="X61" s="337"/>
      <c r="Y61" s="337"/>
      <c r="Z61" s="337"/>
      <c r="AA61" s="337"/>
      <c r="AB61" s="66"/>
      <c r="AC61" s="66"/>
      <c r="AD61" s="66"/>
      <c r="AE61" s="66"/>
      <c r="AF61" s="66"/>
      <c r="AG61" s="66"/>
      <c r="AH61" s="337" t="str">
        <f>C16</f>
        <v>古河電池</v>
      </c>
      <c r="AI61" s="337"/>
      <c r="AJ61" s="337"/>
      <c r="AK61" s="337"/>
      <c r="AL61" s="337"/>
      <c r="AM61" s="337"/>
      <c r="AN61" s="62"/>
      <c r="AO61" s="62"/>
      <c r="AP61" s="62"/>
      <c r="AQ61" s="62"/>
      <c r="AR61" s="337" t="str">
        <f>C10</f>
        <v>平井</v>
      </c>
      <c r="AS61" s="337"/>
      <c r="AT61" s="337"/>
      <c r="AU61" s="337"/>
      <c r="AV61" s="337"/>
      <c r="AW61" s="337"/>
      <c r="AX61" s="22"/>
      <c r="AY61" s="22"/>
      <c r="AZ61" s="22"/>
      <c r="BA61" s="22"/>
      <c r="BB61" s="22"/>
      <c r="BC61" s="22"/>
      <c r="BD61" s="22"/>
      <c r="BE61" s="22"/>
      <c r="BF61" s="22"/>
    </row>
    <row r="62" spans="1:58" x14ac:dyDescent="0.15">
      <c r="A62" s="22"/>
      <c r="B62" s="334"/>
      <c r="C62" s="334"/>
      <c r="D62" s="335"/>
      <c r="E62" s="335"/>
      <c r="F62" s="335"/>
      <c r="G62" s="335"/>
      <c r="H62" s="336"/>
      <c r="I62" s="337"/>
      <c r="J62" s="337"/>
      <c r="K62" s="337"/>
      <c r="L62" s="337"/>
      <c r="M62" s="337"/>
      <c r="N62" s="337"/>
      <c r="O62" s="338"/>
      <c r="P62" s="338"/>
      <c r="Q62" s="338"/>
      <c r="R62" s="65"/>
      <c r="S62" s="338"/>
      <c r="T62" s="338"/>
      <c r="U62" s="338"/>
      <c r="V62" s="337"/>
      <c r="W62" s="337"/>
      <c r="X62" s="337"/>
      <c r="Y62" s="337"/>
      <c r="Z62" s="337"/>
      <c r="AA62" s="337"/>
      <c r="AB62" s="66"/>
      <c r="AC62" s="66"/>
      <c r="AD62" s="66"/>
      <c r="AE62" s="66"/>
      <c r="AF62" s="66"/>
      <c r="AG62" s="66"/>
      <c r="AH62" s="337"/>
      <c r="AI62" s="337"/>
      <c r="AJ62" s="337"/>
      <c r="AK62" s="337"/>
      <c r="AL62" s="337"/>
      <c r="AM62" s="337"/>
      <c r="AN62" s="62"/>
      <c r="AO62" s="62"/>
      <c r="AP62" s="62"/>
      <c r="AQ62" s="62"/>
      <c r="AR62" s="337"/>
      <c r="AS62" s="337"/>
      <c r="AT62" s="337"/>
      <c r="AU62" s="337"/>
      <c r="AV62" s="337"/>
      <c r="AW62" s="337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1:58" x14ac:dyDescent="0.15">
      <c r="A63" s="22"/>
      <c r="B63" s="334"/>
      <c r="C63" s="334"/>
      <c r="D63" s="335"/>
      <c r="E63" s="335"/>
      <c r="F63" s="335"/>
      <c r="G63" s="335"/>
      <c r="H63" s="335"/>
      <c r="I63" s="365"/>
      <c r="J63" s="365"/>
      <c r="K63" s="365"/>
      <c r="L63" s="365"/>
      <c r="M63" s="365"/>
      <c r="N63" s="365"/>
      <c r="O63" s="366"/>
      <c r="P63" s="366"/>
      <c r="Q63" s="366"/>
      <c r="R63" s="65"/>
      <c r="S63" s="366"/>
      <c r="T63" s="366"/>
      <c r="U63" s="366"/>
      <c r="V63" s="231"/>
      <c r="W63" s="231"/>
      <c r="X63" s="231"/>
      <c r="Y63" s="231"/>
      <c r="Z63" s="231"/>
      <c r="AA63" s="231"/>
      <c r="AB63" s="69"/>
      <c r="AC63" s="69"/>
      <c r="AD63" s="69"/>
      <c r="AE63" s="69"/>
      <c r="AF63" s="69"/>
      <c r="AG63" s="69"/>
      <c r="AH63" s="231"/>
      <c r="AI63" s="231"/>
      <c r="AJ63" s="231"/>
      <c r="AK63" s="231"/>
      <c r="AL63" s="231"/>
      <c r="AM63" s="231"/>
      <c r="AN63" s="62"/>
      <c r="AO63" s="62"/>
      <c r="AP63" s="62"/>
      <c r="AQ63" s="62"/>
      <c r="AR63" s="231"/>
      <c r="AS63" s="231"/>
      <c r="AT63" s="231"/>
      <c r="AU63" s="231"/>
      <c r="AV63" s="231"/>
      <c r="AW63" s="231"/>
      <c r="AX63" s="22"/>
      <c r="AY63" s="22"/>
      <c r="AZ63" s="22"/>
      <c r="BA63" s="22"/>
      <c r="BB63" s="22"/>
      <c r="BC63" s="22"/>
      <c r="BD63" s="22"/>
      <c r="BE63" s="22"/>
      <c r="BF63" s="22"/>
    </row>
    <row r="64" spans="1:58" x14ac:dyDescent="0.15">
      <c r="A64" s="22"/>
      <c r="B64" s="334"/>
      <c r="C64" s="334"/>
      <c r="D64" s="335"/>
      <c r="E64" s="335"/>
      <c r="F64" s="335"/>
      <c r="G64" s="335"/>
      <c r="H64" s="335"/>
      <c r="I64" s="365"/>
      <c r="J64" s="365"/>
      <c r="K64" s="365"/>
      <c r="L64" s="365"/>
      <c r="M64" s="365"/>
      <c r="N64" s="365"/>
      <c r="O64" s="366"/>
      <c r="P64" s="366"/>
      <c r="Q64" s="366"/>
      <c r="R64" s="65"/>
      <c r="S64" s="366"/>
      <c r="T64" s="366"/>
      <c r="U64" s="366"/>
      <c r="V64" s="231"/>
      <c r="W64" s="231"/>
      <c r="X64" s="231"/>
      <c r="Y64" s="231"/>
      <c r="Z64" s="231"/>
      <c r="AA64" s="231"/>
      <c r="AB64" s="69"/>
      <c r="AC64" s="69"/>
      <c r="AD64" s="69"/>
      <c r="AE64" s="69"/>
      <c r="AF64" s="69"/>
      <c r="AG64" s="69"/>
      <c r="AH64" s="231"/>
      <c r="AI64" s="231"/>
      <c r="AJ64" s="231"/>
      <c r="AK64" s="231"/>
      <c r="AL64" s="231"/>
      <c r="AM64" s="231"/>
      <c r="AN64" s="62"/>
      <c r="AO64" s="62"/>
      <c r="AP64" s="62"/>
      <c r="AQ64" s="62"/>
      <c r="AR64" s="231"/>
      <c r="AS64" s="231"/>
      <c r="AT64" s="231"/>
      <c r="AU64" s="231"/>
      <c r="AV64" s="231"/>
      <c r="AW64" s="231"/>
      <c r="AX64" s="22"/>
      <c r="AY64" s="22"/>
      <c r="AZ64" s="22"/>
      <c r="BA64" s="22"/>
      <c r="BB64" s="22"/>
      <c r="BC64" s="22"/>
      <c r="BD64" s="22"/>
      <c r="BE64" s="22"/>
      <c r="BF64" s="22"/>
    </row>
    <row r="65" spans="1:58" x14ac:dyDescent="0.15">
      <c r="A65" s="22"/>
      <c r="B65" s="334"/>
      <c r="C65" s="334"/>
      <c r="D65" s="335"/>
      <c r="E65" s="335"/>
      <c r="F65" s="335"/>
      <c r="G65" s="335"/>
      <c r="H65" s="335"/>
      <c r="I65" s="365"/>
      <c r="J65" s="365"/>
      <c r="K65" s="365"/>
      <c r="L65" s="365"/>
      <c r="M65" s="365"/>
      <c r="N65" s="365"/>
      <c r="O65" s="366"/>
      <c r="P65" s="366"/>
      <c r="Q65" s="366"/>
      <c r="R65" s="65"/>
      <c r="S65" s="366"/>
      <c r="T65" s="366"/>
      <c r="U65" s="366"/>
      <c r="V65" s="231"/>
      <c r="W65" s="231"/>
      <c r="X65" s="231"/>
      <c r="Y65" s="231"/>
      <c r="Z65" s="231"/>
      <c r="AA65" s="231"/>
      <c r="AB65" s="69"/>
      <c r="AC65" s="69"/>
      <c r="AD65" s="69"/>
      <c r="AE65" s="69"/>
      <c r="AF65" s="69"/>
      <c r="AG65" s="69"/>
      <c r="AH65" s="231"/>
      <c r="AI65" s="231"/>
      <c r="AJ65" s="231"/>
      <c r="AK65" s="231"/>
      <c r="AL65" s="231"/>
      <c r="AM65" s="231"/>
      <c r="AN65" s="62"/>
      <c r="AO65" s="62"/>
      <c r="AP65" s="62"/>
      <c r="AQ65" s="62"/>
      <c r="AR65" s="231"/>
      <c r="AS65" s="231"/>
      <c r="AT65" s="231"/>
      <c r="AU65" s="231"/>
      <c r="AV65" s="231"/>
      <c r="AW65" s="231"/>
      <c r="AX65" s="22"/>
      <c r="AY65" s="22"/>
      <c r="AZ65" s="22"/>
      <c r="BA65" s="22"/>
      <c r="BB65" s="22"/>
      <c r="BC65" s="22"/>
      <c r="BD65" s="22"/>
      <c r="BE65" s="22"/>
      <c r="BF65" s="22"/>
    </row>
    <row r="66" spans="1:58" x14ac:dyDescent="0.15">
      <c r="A66" s="22"/>
      <c r="B66" s="334"/>
      <c r="C66" s="334"/>
      <c r="D66" s="335"/>
      <c r="E66" s="335"/>
      <c r="F66" s="335"/>
      <c r="G66" s="335"/>
      <c r="H66" s="335"/>
      <c r="I66" s="365"/>
      <c r="J66" s="365"/>
      <c r="K66" s="365"/>
      <c r="L66" s="365"/>
      <c r="M66" s="365"/>
      <c r="N66" s="365"/>
      <c r="O66" s="366"/>
      <c r="P66" s="366"/>
      <c r="Q66" s="366"/>
      <c r="R66" s="65"/>
      <c r="S66" s="366"/>
      <c r="T66" s="366"/>
      <c r="U66" s="366"/>
      <c r="V66" s="231"/>
      <c r="W66" s="231"/>
      <c r="X66" s="231"/>
      <c r="Y66" s="231"/>
      <c r="Z66" s="231"/>
      <c r="AA66" s="231"/>
      <c r="AB66" s="69"/>
      <c r="AC66" s="69"/>
      <c r="AD66" s="69"/>
      <c r="AE66" s="69"/>
      <c r="AF66" s="69"/>
      <c r="AG66" s="69"/>
      <c r="AH66" s="231"/>
      <c r="AI66" s="231"/>
      <c r="AJ66" s="231"/>
      <c r="AK66" s="231"/>
      <c r="AL66" s="231"/>
      <c r="AM66" s="231"/>
      <c r="AN66" s="62"/>
      <c r="AO66" s="62"/>
      <c r="AP66" s="62"/>
      <c r="AQ66" s="62"/>
      <c r="AR66" s="231"/>
      <c r="AS66" s="231"/>
      <c r="AT66" s="231"/>
      <c r="AU66" s="231"/>
      <c r="AV66" s="231"/>
      <c r="AW66" s="231"/>
      <c r="AX66" s="22"/>
      <c r="AY66" s="22"/>
      <c r="AZ66" s="22"/>
      <c r="BA66" s="22"/>
      <c r="BB66" s="22"/>
      <c r="BC66" s="22"/>
      <c r="BD66" s="22"/>
      <c r="BE66" s="22"/>
      <c r="BF66" s="22"/>
    </row>
  </sheetData>
  <mergeCells count="363"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B63:C64"/>
    <mergeCell ref="D63:H64"/>
    <mergeCell ref="I63:N64"/>
    <mergeCell ref="O63:Q64"/>
    <mergeCell ref="S63:U64"/>
    <mergeCell ref="V63:AA64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B59:C60"/>
    <mergeCell ref="D59:H60"/>
    <mergeCell ref="I59:N60"/>
    <mergeCell ref="O59:Q60"/>
    <mergeCell ref="S59:U60"/>
    <mergeCell ref="V59:AA60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47:C48"/>
    <mergeCell ref="D47:H48"/>
    <mergeCell ref="I47:N48"/>
    <mergeCell ref="O47:Q48"/>
    <mergeCell ref="S47:U48"/>
    <mergeCell ref="V47:AA48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43:C44"/>
    <mergeCell ref="D43:H44"/>
    <mergeCell ref="I43:N44"/>
    <mergeCell ref="O43:Q44"/>
    <mergeCell ref="S43:U44"/>
    <mergeCell ref="V43:AA44"/>
    <mergeCell ref="AH40:AW40"/>
    <mergeCell ref="C41:M42"/>
    <mergeCell ref="AH41:AM42"/>
    <mergeCell ref="AR41:AW42"/>
    <mergeCell ref="H38:AP39"/>
    <mergeCell ref="BF29:BF30"/>
    <mergeCell ref="E31:G32"/>
    <mergeCell ref="H31:Q32"/>
    <mergeCell ref="R31:T32"/>
    <mergeCell ref="U31:W32"/>
    <mergeCell ref="X31:Z32"/>
    <mergeCell ref="AA31:AC32"/>
    <mergeCell ref="AD31:AF32"/>
    <mergeCell ref="AG31:AI32"/>
    <mergeCell ref="AJ31:AL32"/>
    <mergeCell ref="AD29:AF30"/>
    <mergeCell ref="AG29:AI30"/>
    <mergeCell ref="AJ29:AL30"/>
    <mergeCell ref="AM29:AO30"/>
    <mergeCell ref="BD29:BD30"/>
    <mergeCell ref="BE29:BE30"/>
    <mergeCell ref="E29:G30"/>
    <mergeCell ref="H29:Q30"/>
    <mergeCell ref="R29:T30"/>
    <mergeCell ref="H34:BA35"/>
    <mergeCell ref="H36:BA37"/>
    <mergeCell ref="BD26:BD28"/>
    <mergeCell ref="BE26:BE28"/>
    <mergeCell ref="BF26:BF28"/>
    <mergeCell ref="AG25:AI26"/>
    <mergeCell ref="AJ25:AL26"/>
    <mergeCell ref="AM25:AO26"/>
    <mergeCell ref="AP27:AP28"/>
    <mergeCell ref="AQ27:AQ28"/>
    <mergeCell ref="AR27:AR28"/>
    <mergeCell ref="AS27:BA28"/>
    <mergeCell ref="X27:Z28"/>
    <mergeCell ref="AA27:AC28"/>
    <mergeCell ref="AD27:AF28"/>
    <mergeCell ref="AA25:AC26"/>
    <mergeCell ref="AD25:AF26"/>
    <mergeCell ref="U29:W30"/>
    <mergeCell ref="X29:Z30"/>
    <mergeCell ref="AA29:AC30"/>
    <mergeCell ref="AM31:AO32"/>
    <mergeCell ref="B26:D28"/>
    <mergeCell ref="AG27:AI28"/>
    <mergeCell ref="AJ27:AL28"/>
    <mergeCell ref="AM27:AO28"/>
    <mergeCell ref="AA23:AC24"/>
    <mergeCell ref="AD23:AF24"/>
    <mergeCell ref="AG23:AI24"/>
    <mergeCell ref="AJ23:AL24"/>
    <mergeCell ref="AM23:AO24"/>
    <mergeCell ref="E25:G26"/>
    <mergeCell ref="H25:Q26"/>
    <mergeCell ref="R25:T26"/>
    <mergeCell ref="U25:W26"/>
    <mergeCell ref="X25:Z26"/>
    <mergeCell ref="B23:D25"/>
    <mergeCell ref="E23:G24"/>
    <mergeCell ref="H23:Q24"/>
    <mergeCell ref="R23:T24"/>
    <mergeCell ref="U23:W24"/>
    <mergeCell ref="X23:Z24"/>
    <mergeCell ref="E27:G28"/>
    <mergeCell ref="H27:Q28"/>
    <mergeCell ref="R27:T28"/>
    <mergeCell ref="U27:W28"/>
    <mergeCell ref="BD20:BD21"/>
    <mergeCell ref="BE20:BE21"/>
    <mergeCell ref="BF20:BF21"/>
    <mergeCell ref="H22:L22"/>
    <mergeCell ref="M22:Q22"/>
    <mergeCell ref="R22:V22"/>
    <mergeCell ref="W22:AA22"/>
    <mergeCell ref="AB22:AF22"/>
    <mergeCell ref="AG22:AK22"/>
    <mergeCell ref="AL22:AP22"/>
    <mergeCell ref="AQ20:AR21"/>
    <mergeCell ref="AS20:AT21"/>
    <mergeCell ref="AU20:AV21"/>
    <mergeCell ref="AW20:AY21"/>
    <mergeCell ref="AZ20:BA21"/>
    <mergeCell ref="BB20:BB21"/>
    <mergeCell ref="Z20:AA21"/>
    <mergeCell ref="AB20:AC21"/>
    <mergeCell ref="AE20:AF21"/>
    <mergeCell ref="AG20:AH21"/>
    <mergeCell ref="AJ20:AK21"/>
    <mergeCell ref="AL20:AP21"/>
    <mergeCell ref="BD16:BD17"/>
    <mergeCell ref="BE16:BE17"/>
    <mergeCell ref="BF16:BF17"/>
    <mergeCell ref="AU16:AV17"/>
    <mergeCell ref="AW16:AY17"/>
    <mergeCell ref="BF18:BF19"/>
    <mergeCell ref="B20:B21"/>
    <mergeCell ref="C20:G21"/>
    <mergeCell ref="H20:I21"/>
    <mergeCell ref="K20:L21"/>
    <mergeCell ref="M20:N21"/>
    <mergeCell ref="P20:Q21"/>
    <mergeCell ref="R20:S21"/>
    <mergeCell ref="U20:V21"/>
    <mergeCell ref="W20:X21"/>
    <mergeCell ref="AU18:AV19"/>
    <mergeCell ref="AW18:AY19"/>
    <mergeCell ref="AZ18:BA19"/>
    <mergeCell ref="BB18:BB19"/>
    <mergeCell ref="BD18:BD19"/>
    <mergeCell ref="BE18:BE19"/>
    <mergeCell ref="AE18:AF19"/>
    <mergeCell ref="AG18:AK19"/>
    <mergeCell ref="AL18:AM19"/>
    <mergeCell ref="B18:B19"/>
    <mergeCell ref="C18:G19"/>
    <mergeCell ref="H18:I19"/>
    <mergeCell ref="K18:L19"/>
    <mergeCell ref="M18:N19"/>
    <mergeCell ref="AL16:AM17"/>
    <mergeCell ref="AO16:AP17"/>
    <mergeCell ref="AQ16:AR17"/>
    <mergeCell ref="AS16:AT17"/>
    <mergeCell ref="U16:V17"/>
    <mergeCell ref="W16:X17"/>
    <mergeCell ref="Z16:AA17"/>
    <mergeCell ref="AB16:AF17"/>
    <mergeCell ref="AG16:AH17"/>
    <mergeCell ref="AJ16:AK17"/>
    <mergeCell ref="U18:V19"/>
    <mergeCell ref="W18:X19"/>
    <mergeCell ref="Z18:AA19"/>
    <mergeCell ref="AB18:AC19"/>
    <mergeCell ref="AO18:AP19"/>
    <mergeCell ref="AQ18:AR19"/>
    <mergeCell ref="AS18:AT19"/>
    <mergeCell ref="P18:Q19"/>
    <mergeCell ref="R18:S19"/>
    <mergeCell ref="BD14:BD15"/>
    <mergeCell ref="BE14:BE15"/>
    <mergeCell ref="BF14:BF15"/>
    <mergeCell ref="B16:B17"/>
    <mergeCell ref="C16:G17"/>
    <mergeCell ref="H16:I17"/>
    <mergeCell ref="K16:L17"/>
    <mergeCell ref="M16:N17"/>
    <mergeCell ref="P16:Q17"/>
    <mergeCell ref="R16:S17"/>
    <mergeCell ref="AQ14:AR15"/>
    <mergeCell ref="AS14:AT15"/>
    <mergeCell ref="AU14:AV15"/>
    <mergeCell ref="AW14:AY15"/>
    <mergeCell ref="AZ14:BA15"/>
    <mergeCell ref="BB14:BB15"/>
    <mergeCell ref="AB14:AC15"/>
    <mergeCell ref="AE14:AF15"/>
    <mergeCell ref="AG14:AH15"/>
    <mergeCell ref="AJ14:AK15"/>
    <mergeCell ref="AL14:AM15"/>
    <mergeCell ref="AO14:AP15"/>
    <mergeCell ref="AZ16:BA17"/>
    <mergeCell ref="BB16:BB17"/>
    <mergeCell ref="BF10:BF11"/>
    <mergeCell ref="AU10:AV11"/>
    <mergeCell ref="AW10:AY11"/>
    <mergeCell ref="BF12:BF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U12:AV13"/>
    <mergeCell ref="AW12:AY13"/>
    <mergeCell ref="AZ12:BA13"/>
    <mergeCell ref="BB12:BB13"/>
    <mergeCell ref="BD12:BD13"/>
    <mergeCell ref="BE12:BE13"/>
    <mergeCell ref="AG12:AH13"/>
    <mergeCell ref="AJ12:AK13"/>
    <mergeCell ref="AL12:AM13"/>
    <mergeCell ref="AO12:AP13"/>
    <mergeCell ref="AQ12:AR13"/>
    <mergeCell ref="B12:B13"/>
    <mergeCell ref="C12:G13"/>
    <mergeCell ref="H12:I13"/>
    <mergeCell ref="K12:L13"/>
    <mergeCell ref="M12:N13"/>
    <mergeCell ref="AL10:AM11"/>
    <mergeCell ref="AO10:AP11"/>
    <mergeCell ref="AQ10:AR11"/>
    <mergeCell ref="AS10:AT11"/>
    <mergeCell ref="W10:X11"/>
    <mergeCell ref="Z10:AA11"/>
    <mergeCell ref="AB10:AC11"/>
    <mergeCell ref="AE10:AF11"/>
    <mergeCell ref="AG10:AH11"/>
    <mergeCell ref="AJ10:AK11"/>
    <mergeCell ref="W12:X13"/>
    <mergeCell ref="Z12:AA13"/>
    <mergeCell ref="AB12:AC13"/>
    <mergeCell ref="AE12:AF13"/>
    <mergeCell ref="AS12:AT13"/>
    <mergeCell ref="P12:Q13"/>
    <mergeCell ref="R12:V13"/>
    <mergeCell ref="BF8:BF9"/>
    <mergeCell ref="B10:B11"/>
    <mergeCell ref="C10:G11"/>
    <mergeCell ref="H10:I11"/>
    <mergeCell ref="K10:L11"/>
    <mergeCell ref="M10:Q11"/>
    <mergeCell ref="R10:S11"/>
    <mergeCell ref="U10:V11"/>
    <mergeCell ref="AQ8:AR9"/>
    <mergeCell ref="AS8:AT9"/>
    <mergeCell ref="AU8:AV9"/>
    <mergeCell ref="AW8:AY9"/>
    <mergeCell ref="AZ8:BA9"/>
    <mergeCell ref="BB8:BB9"/>
    <mergeCell ref="AB8:AC9"/>
    <mergeCell ref="AE8:AF9"/>
    <mergeCell ref="AG8:AH9"/>
    <mergeCell ref="AJ8:AK9"/>
    <mergeCell ref="AL8:AM9"/>
    <mergeCell ref="AO8:AP9"/>
    <mergeCell ref="AZ10:BA11"/>
    <mergeCell ref="BB10:BB11"/>
    <mergeCell ref="BD10:BD11"/>
    <mergeCell ref="BE10:BE11"/>
    <mergeCell ref="BF5:BF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U5:AV7"/>
    <mergeCell ref="AW5:AY7"/>
    <mergeCell ref="AZ5:BA7"/>
    <mergeCell ref="BB5:BB7"/>
    <mergeCell ref="BD5:BD7"/>
    <mergeCell ref="BE5:BE7"/>
    <mergeCell ref="W5:AA7"/>
    <mergeCell ref="AB5:AF7"/>
    <mergeCell ref="AG5:AK7"/>
    <mergeCell ref="AL5:AP7"/>
    <mergeCell ref="AQ5:AR7"/>
    <mergeCell ref="AS5:AT7"/>
    <mergeCell ref="BD8:BD9"/>
    <mergeCell ref="BE8:BE9"/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</mergeCells>
  <phoneticPr fontId="1"/>
  <conditionalFormatting sqref="M12:N17 R14:S17 W16:X17 AB20:AC21 AG20:AH21 AB8:AB14 H10:I17 R8:S11 W8:X13 AL8:AM19 AC8:AC13 M8 H20:I21 W20:X21 R20:S21 M20:N21">
    <cfRule type="expression" dxfId="307" priority="307" stopIfTrue="1">
      <formula>H8&gt;K8</formula>
    </cfRule>
    <cfRule type="expression" dxfId="306" priority="308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305" priority="305" stopIfTrue="1">
      <formula>H8=K8</formula>
    </cfRule>
    <cfRule type="expression" dxfId="304" priority="306" stopIfTrue="1">
      <formula>H8&lt;K8</formula>
    </cfRule>
  </conditionalFormatting>
  <conditionalFormatting sqref="O45:Q56 O57 O59:Q66">
    <cfRule type="expression" dxfId="303" priority="303" stopIfTrue="1">
      <formula>O45&gt;S45</formula>
    </cfRule>
    <cfRule type="expression" dxfId="302" priority="304" stopIfTrue="1">
      <formula>O45=S45</formula>
    </cfRule>
  </conditionalFormatting>
  <conditionalFormatting sqref="S45:U56 S57 S59:U66">
    <cfRule type="expression" dxfId="301" priority="301" stopIfTrue="1">
      <formula>S45&gt;O45</formula>
    </cfRule>
    <cfRule type="expression" dxfId="300" priority="302" stopIfTrue="1">
      <formula>S45=O45</formula>
    </cfRule>
  </conditionalFormatting>
  <conditionalFormatting sqref="C8:E17 C20:E21">
    <cfRule type="expression" dxfId="299" priority="298" stopIfTrue="1">
      <formula>AZ8=1</formula>
    </cfRule>
    <cfRule type="expression" dxfId="298" priority="299" stopIfTrue="1">
      <formula>AZ8=2</formula>
    </cfRule>
    <cfRule type="expression" dxfId="297" priority="300" stopIfTrue="1">
      <formula>AZ8=3</formula>
    </cfRule>
  </conditionalFormatting>
  <conditionalFormatting sqref="F8:G17 F20:G21">
    <cfRule type="expression" dxfId="296" priority="295" stopIfTrue="1">
      <formula>#REF!=1</formula>
    </cfRule>
    <cfRule type="expression" dxfId="295" priority="296" stopIfTrue="1">
      <formula>#REF!=2</formula>
    </cfRule>
    <cfRule type="expression" dxfId="294" priority="297" stopIfTrue="1">
      <formula>#REF!=3</formula>
    </cfRule>
  </conditionalFormatting>
  <conditionalFormatting sqref="E23 E27 E25">
    <cfRule type="expression" dxfId="293" priority="294" stopIfTrue="1">
      <formula>E23=FALSE</formula>
    </cfRule>
  </conditionalFormatting>
  <conditionalFormatting sqref="AZ8 AZ20 AZ10 AZ12 AZ16 AZ14">
    <cfRule type="expression" dxfId="292" priority="291" stopIfTrue="1">
      <formula>$AZ$8=1</formula>
    </cfRule>
    <cfRule type="expression" dxfId="291" priority="292" stopIfTrue="1">
      <formula>$AZ$8=2</formula>
    </cfRule>
    <cfRule type="expression" dxfId="290" priority="293" stopIfTrue="1">
      <formula>$AZ$8=3</formula>
    </cfRule>
  </conditionalFormatting>
  <conditionalFormatting sqref="AZ10">
    <cfRule type="expression" dxfId="289" priority="288" stopIfTrue="1">
      <formula>$AZ$10=1</formula>
    </cfRule>
    <cfRule type="expression" dxfId="288" priority="289" stopIfTrue="1">
      <formula>$AZ$10=2</formula>
    </cfRule>
    <cfRule type="expression" dxfId="287" priority="290" stopIfTrue="1">
      <formula>$AZ$10=3</formula>
    </cfRule>
  </conditionalFormatting>
  <conditionalFormatting sqref="AZ12">
    <cfRule type="expression" dxfId="286" priority="285" stopIfTrue="1">
      <formula>$AZ$12=1</formula>
    </cfRule>
    <cfRule type="expression" dxfId="285" priority="286" stopIfTrue="1">
      <formula>$AZ$12=2</formula>
    </cfRule>
    <cfRule type="expression" dxfId="284" priority="287" stopIfTrue="1">
      <formula>$AZ$12=3</formula>
    </cfRule>
  </conditionalFormatting>
  <conditionalFormatting sqref="AZ14">
    <cfRule type="expression" dxfId="283" priority="282" stopIfTrue="1">
      <formula>$AZ$14=1</formula>
    </cfRule>
    <cfRule type="expression" dxfId="282" priority="283" stopIfTrue="1">
      <formula>$AZ$14=2</formula>
    </cfRule>
    <cfRule type="expression" dxfId="281" priority="284" stopIfTrue="1">
      <formula>$AZ$14=3</formula>
    </cfRule>
  </conditionalFormatting>
  <conditionalFormatting sqref="AZ20">
    <cfRule type="expression" dxfId="280" priority="279" stopIfTrue="1">
      <formula>$AZ$20=1</formula>
    </cfRule>
    <cfRule type="expression" dxfId="279" priority="280" stopIfTrue="1">
      <formula>$AZ$20=2</formula>
    </cfRule>
    <cfRule type="expression" dxfId="278" priority="281" stopIfTrue="1">
      <formula>$AZ$20=3</formula>
    </cfRule>
  </conditionalFormatting>
  <conditionalFormatting sqref="AP29:AP30">
    <cfRule type="expression" dxfId="277" priority="278" stopIfTrue="1">
      <formula>$K$29=FALSE</formula>
    </cfRule>
  </conditionalFormatting>
  <conditionalFormatting sqref="AP29:AP30">
    <cfRule type="expression" dxfId="276" priority="277" stopIfTrue="1">
      <formula>$AO$29=FALSE</formula>
    </cfRule>
  </conditionalFormatting>
  <conditionalFormatting sqref="AZ8 AZ10 AZ12 AZ16 AZ14">
    <cfRule type="expression" dxfId="275" priority="274" stopIfTrue="1">
      <formula>$AZ$16=1</formula>
    </cfRule>
    <cfRule type="expression" dxfId="274" priority="275" stopIfTrue="1">
      <formula>$AZ$16=2</formula>
    </cfRule>
    <cfRule type="expression" dxfId="273" priority="276" stopIfTrue="1">
      <formula>$AZ$16=3</formula>
    </cfRule>
  </conditionalFormatting>
  <conditionalFormatting sqref="C16:E17">
    <cfRule type="expression" dxfId="272" priority="271" stopIfTrue="1">
      <formula>AZ16=1</formula>
    </cfRule>
    <cfRule type="expression" dxfId="271" priority="272" stopIfTrue="1">
      <formula>AZ16=2</formula>
    </cfRule>
    <cfRule type="expression" dxfId="270" priority="273" stopIfTrue="1">
      <formula>AZ16=3</formula>
    </cfRule>
  </conditionalFormatting>
  <conditionalFormatting sqref="AZ8 AZ20 AZ10 AZ12 AZ16 AZ14">
    <cfRule type="expression" dxfId="269" priority="268" stopIfTrue="1">
      <formula>$BA$8=1</formula>
    </cfRule>
    <cfRule type="expression" dxfId="268" priority="269" stopIfTrue="1">
      <formula>$BA$8=2</formula>
    </cfRule>
    <cfRule type="expression" dxfId="267" priority="270" stopIfTrue="1">
      <formula>$BA$8=3</formula>
    </cfRule>
  </conditionalFormatting>
  <conditionalFormatting sqref="AZ10">
    <cfRule type="expression" dxfId="266" priority="265" stopIfTrue="1">
      <formula>$BA$10=1</formula>
    </cfRule>
    <cfRule type="expression" dxfId="265" priority="266" stopIfTrue="1">
      <formula>$BA$10=2</formula>
    </cfRule>
    <cfRule type="expression" dxfId="264" priority="267" stopIfTrue="1">
      <formula>$BA$10=3</formula>
    </cfRule>
  </conditionalFormatting>
  <conditionalFormatting sqref="AZ12">
    <cfRule type="expression" dxfId="263" priority="262" stopIfTrue="1">
      <formula>$BA$12=1</formula>
    </cfRule>
    <cfRule type="expression" dxfId="262" priority="263" stopIfTrue="1">
      <formula>$BA$12=2</formula>
    </cfRule>
    <cfRule type="expression" dxfId="261" priority="264" stopIfTrue="1">
      <formula>$BA$12=3</formula>
    </cfRule>
  </conditionalFormatting>
  <conditionalFormatting sqref="AZ14">
    <cfRule type="expression" dxfId="260" priority="259" stopIfTrue="1">
      <formula>$BA$14=1</formula>
    </cfRule>
    <cfRule type="expression" dxfId="259" priority="260" stopIfTrue="1">
      <formula>$BA$14=2</formula>
    </cfRule>
    <cfRule type="expression" dxfId="258" priority="261" stopIfTrue="1">
      <formula>$BA$14=3</formula>
    </cfRule>
  </conditionalFormatting>
  <conditionalFormatting sqref="AZ20">
    <cfRule type="expression" dxfId="257" priority="256" stopIfTrue="1">
      <formula>$BA$20=1</formula>
    </cfRule>
    <cfRule type="expression" dxfId="256" priority="257" stopIfTrue="1">
      <formula>$BA$20=2</formula>
    </cfRule>
    <cfRule type="expression" dxfId="255" priority="258" stopIfTrue="1">
      <formula>$BA$20=3</formula>
    </cfRule>
  </conditionalFormatting>
  <conditionalFormatting sqref="AZ8 AZ10 AZ12 AZ16 AZ14">
    <cfRule type="expression" dxfId="254" priority="253" stopIfTrue="1">
      <formula>$BA$16=1</formula>
    </cfRule>
    <cfRule type="expression" dxfId="253" priority="254" stopIfTrue="1">
      <formula>$BA$16=2</formula>
    </cfRule>
    <cfRule type="expression" dxfId="252" priority="255" stopIfTrue="1">
      <formula>$BA$16=3</formula>
    </cfRule>
  </conditionalFormatting>
  <conditionalFormatting sqref="AO16:AP17">
    <cfRule type="expression" dxfId="251" priority="251" stopIfTrue="1">
      <formula>AL16=AO16</formula>
    </cfRule>
    <cfRule type="expression" dxfId="250" priority="252" stopIfTrue="1">
      <formula>AL16&lt;AO16</formula>
    </cfRule>
  </conditionalFormatting>
  <conditionalFormatting sqref="AO18:AP19">
    <cfRule type="expression" dxfId="249" priority="249" stopIfTrue="1">
      <formula>AL18=AO18</formula>
    </cfRule>
    <cfRule type="expression" dxfId="248" priority="250" stopIfTrue="1">
      <formula>AL18&lt;AO18</formula>
    </cfRule>
  </conditionalFormatting>
  <conditionalFormatting sqref="AP27:AR27">
    <cfRule type="expression" dxfId="247" priority="248" stopIfTrue="1">
      <formula>$BJ$2=2006</formula>
    </cfRule>
  </conditionalFormatting>
  <conditionalFormatting sqref="AZ20 AZ8 AZ10 AZ12 AZ14 AZ16">
    <cfRule type="expression" dxfId="246" priority="246" stopIfTrue="1">
      <formula>AZ8=1</formula>
    </cfRule>
    <cfRule type="expression" dxfId="245" priority="247" stopIfTrue="1">
      <formula>AZ8=2</formula>
    </cfRule>
  </conditionalFormatting>
  <conditionalFormatting sqref="B5">
    <cfRule type="expression" dxfId="244" priority="244" stopIfTrue="1">
      <formula>B5&gt;E5</formula>
    </cfRule>
    <cfRule type="expression" dxfId="243" priority="245" stopIfTrue="1">
      <formula>B5=E5</formula>
    </cfRule>
  </conditionalFormatting>
  <conditionalFormatting sqref="B23">
    <cfRule type="expression" dxfId="242" priority="242" stopIfTrue="1">
      <formula>B23&gt;E23</formula>
    </cfRule>
    <cfRule type="expression" dxfId="241" priority="243" stopIfTrue="1">
      <formula>B23=E23</formula>
    </cfRule>
  </conditionalFormatting>
  <conditionalFormatting sqref="M12:N17 R14:S17 W16:X17 AB20:AC21 AG20:AH21 AB8:AB14 H10:I17 R8:S11 W8:X13 AL8:AM19 AC8:AC13 M8 H20:I21 W20:X21 R20:S21 M20:N21">
    <cfRule type="expression" dxfId="240" priority="240" stopIfTrue="1">
      <formula>H8&gt;K8</formula>
    </cfRule>
    <cfRule type="expression" dxfId="239" priority="241" stopIfTrue="1">
      <formula>H8=K8</formula>
    </cfRule>
  </conditionalFormatting>
  <conditionalFormatting sqref="P8:Q9 P12:Q17 U14:V17 Z16:AA17 AE20:AF21 AJ20:AK21 K10:L17 U8:V11 Z8:AA13 AE8:AF15 AO8:AP19 K20:L21 Z20:AA21 U20:V21 P20:Q21">
    <cfRule type="expression" dxfId="238" priority="238" stopIfTrue="1">
      <formula>H8=K8</formula>
    </cfRule>
    <cfRule type="expression" dxfId="237" priority="239" stopIfTrue="1">
      <formula>H8&lt;K8</formula>
    </cfRule>
  </conditionalFormatting>
  <conditionalFormatting sqref="O43:Q56">
    <cfRule type="expression" dxfId="236" priority="236" stopIfTrue="1">
      <formula>O43&gt;S43</formula>
    </cfRule>
    <cfRule type="expression" dxfId="235" priority="237" stopIfTrue="1">
      <formula>O43=S43</formula>
    </cfRule>
  </conditionalFormatting>
  <conditionalFormatting sqref="S43:U56">
    <cfRule type="expression" dxfId="234" priority="234" stopIfTrue="1">
      <formula>S43&gt;O43</formula>
    </cfRule>
    <cfRule type="expression" dxfId="233" priority="235" stopIfTrue="1">
      <formula>S43=O43</formula>
    </cfRule>
  </conditionalFormatting>
  <conditionalFormatting sqref="C8:E17 C20:E21">
    <cfRule type="expression" dxfId="232" priority="231" stopIfTrue="1">
      <formula>AZ8=1</formula>
    </cfRule>
    <cfRule type="expression" dxfId="231" priority="232" stopIfTrue="1">
      <formula>AZ8=2</formula>
    </cfRule>
    <cfRule type="expression" dxfId="230" priority="233" stopIfTrue="1">
      <formula>AZ8=3</formula>
    </cfRule>
  </conditionalFormatting>
  <conditionalFormatting sqref="F8:G17 F20:G21">
    <cfRule type="expression" dxfId="229" priority="228" stopIfTrue="1">
      <formula>#REF!=1</formula>
    </cfRule>
    <cfRule type="expression" dxfId="228" priority="229" stopIfTrue="1">
      <formula>#REF!=2</formula>
    </cfRule>
    <cfRule type="expression" dxfId="227" priority="230" stopIfTrue="1">
      <formula>#REF!=3</formula>
    </cfRule>
  </conditionalFormatting>
  <conditionalFormatting sqref="E23 E27 E25">
    <cfRule type="expression" dxfId="226" priority="227" stopIfTrue="1">
      <formula>E23=FALSE</formula>
    </cfRule>
  </conditionalFormatting>
  <conditionalFormatting sqref="AZ8">
    <cfRule type="expression" dxfId="225" priority="224" stopIfTrue="1">
      <formula>$AZ$8=1</formula>
    </cfRule>
    <cfRule type="expression" dxfId="224" priority="225" stopIfTrue="1">
      <formula>$AZ$8=2</formula>
    </cfRule>
    <cfRule type="expression" dxfId="223" priority="226" stopIfTrue="1">
      <formula>$AZ$8=3</formula>
    </cfRule>
  </conditionalFormatting>
  <conditionalFormatting sqref="AZ10">
    <cfRule type="expression" dxfId="222" priority="221" stopIfTrue="1">
      <formula>$AZ$10=1</formula>
    </cfRule>
    <cfRule type="expression" dxfId="221" priority="222" stopIfTrue="1">
      <formula>$AZ$10=2</formula>
    </cfRule>
    <cfRule type="expression" dxfId="220" priority="223" stopIfTrue="1">
      <formula>$AZ$10=3</formula>
    </cfRule>
  </conditionalFormatting>
  <conditionalFormatting sqref="AZ12">
    <cfRule type="expression" dxfId="219" priority="218" stopIfTrue="1">
      <formula>$AZ$12=1</formula>
    </cfRule>
    <cfRule type="expression" dxfId="218" priority="219" stopIfTrue="1">
      <formula>$AZ$12=2</formula>
    </cfRule>
    <cfRule type="expression" dxfId="217" priority="220" stopIfTrue="1">
      <formula>$AZ$12=3</formula>
    </cfRule>
  </conditionalFormatting>
  <conditionalFormatting sqref="AZ14">
    <cfRule type="expression" dxfId="216" priority="215" stopIfTrue="1">
      <formula>$AZ$14=1</formula>
    </cfRule>
    <cfRule type="expression" dxfId="215" priority="216" stopIfTrue="1">
      <formula>$AZ$14=2</formula>
    </cfRule>
    <cfRule type="expression" dxfId="214" priority="217" stopIfTrue="1">
      <formula>$AZ$14=3</formula>
    </cfRule>
  </conditionalFormatting>
  <conditionalFormatting sqref="AZ20">
    <cfRule type="expression" dxfId="213" priority="212" stopIfTrue="1">
      <formula>$AZ$20=1</formula>
    </cfRule>
    <cfRule type="expression" dxfId="212" priority="213" stopIfTrue="1">
      <formula>$AZ$20=2</formula>
    </cfRule>
    <cfRule type="expression" dxfId="211" priority="214" stopIfTrue="1">
      <formula>$AZ$20=3</formula>
    </cfRule>
  </conditionalFormatting>
  <conditionalFormatting sqref="AP29:AP30">
    <cfRule type="expression" dxfId="210" priority="211" stopIfTrue="1">
      <formula>$AO$29=FALSE</formula>
    </cfRule>
  </conditionalFormatting>
  <conditionalFormatting sqref="AZ16">
    <cfRule type="expression" dxfId="209" priority="208" stopIfTrue="1">
      <formula>$AZ$16=1</formula>
    </cfRule>
    <cfRule type="expression" dxfId="208" priority="209" stopIfTrue="1">
      <formula>$AZ$16=2</formula>
    </cfRule>
    <cfRule type="expression" dxfId="207" priority="210" stopIfTrue="1">
      <formula>$AZ$16=3</formula>
    </cfRule>
  </conditionalFormatting>
  <conditionalFormatting sqref="C16:E17">
    <cfRule type="expression" dxfId="206" priority="205" stopIfTrue="1">
      <formula>AZ16=1</formula>
    </cfRule>
    <cfRule type="expression" dxfId="205" priority="206" stopIfTrue="1">
      <formula>AZ16=2</formula>
    </cfRule>
    <cfRule type="expression" dxfId="204" priority="207" stopIfTrue="1">
      <formula>AZ16=3</formula>
    </cfRule>
  </conditionalFormatting>
  <conditionalFormatting sqref="AZ8">
    <cfRule type="expression" dxfId="203" priority="202" stopIfTrue="1">
      <formula>$BA$8=1</formula>
    </cfRule>
    <cfRule type="expression" dxfId="202" priority="203" stopIfTrue="1">
      <formula>$BA$8=2</formula>
    </cfRule>
    <cfRule type="expression" dxfId="201" priority="204" stopIfTrue="1">
      <formula>$BA$8=3</formula>
    </cfRule>
  </conditionalFormatting>
  <conditionalFormatting sqref="AZ10">
    <cfRule type="expression" dxfId="200" priority="199" stopIfTrue="1">
      <formula>$BA$10=1</formula>
    </cfRule>
    <cfRule type="expression" dxfId="199" priority="200" stopIfTrue="1">
      <formula>$BA$10=2</formula>
    </cfRule>
    <cfRule type="expression" dxfId="198" priority="201" stopIfTrue="1">
      <formula>$BA$10=3</formula>
    </cfRule>
  </conditionalFormatting>
  <conditionalFormatting sqref="AZ12">
    <cfRule type="expression" dxfId="197" priority="196" stopIfTrue="1">
      <formula>$BA$12=1</formula>
    </cfRule>
    <cfRule type="expression" dxfId="196" priority="197" stopIfTrue="1">
      <formula>$BA$12=2</formula>
    </cfRule>
    <cfRule type="expression" dxfId="195" priority="198" stopIfTrue="1">
      <formula>$BA$12=3</formula>
    </cfRule>
  </conditionalFormatting>
  <conditionalFormatting sqref="AZ14">
    <cfRule type="expression" dxfId="194" priority="193" stopIfTrue="1">
      <formula>$BA$14=1</formula>
    </cfRule>
    <cfRule type="expression" dxfId="193" priority="194" stopIfTrue="1">
      <formula>$BA$14=2</formula>
    </cfRule>
    <cfRule type="expression" dxfId="192" priority="195" stopIfTrue="1">
      <formula>$BA$14=3</formula>
    </cfRule>
  </conditionalFormatting>
  <conditionalFormatting sqref="AZ20">
    <cfRule type="expression" dxfId="191" priority="190" stopIfTrue="1">
      <formula>$BA$20=1</formula>
    </cfRule>
    <cfRule type="expression" dxfId="190" priority="191" stopIfTrue="1">
      <formula>$BA$20=2</formula>
    </cfRule>
    <cfRule type="expression" dxfId="189" priority="192" stopIfTrue="1">
      <formula>$BA$20=3</formula>
    </cfRule>
  </conditionalFormatting>
  <conditionalFormatting sqref="AZ16">
    <cfRule type="expression" dxfId="188" priority="187" stopIfTrue="1">
      <formula>$BA$16=1</formula>
    </cfRule>
    <cfRule type="expression" dxfId="187" priority="188" stopIfTrue="1">
      <formula>$BA$16=2</formula>
    </cfRule>
    <cfRule type="expression" dxfId="186" priority="189" stopIfTrue="1">
      <formula>$BA$16=3</formula>
    </cfRule>
  </conditionalFormatting>
  <conditionalFormatting sqref="AO16:AP17">
    <cfRule type="expression" dxfId="185" priority="185" stopIfTrue="1">
      <formula>AL16=AO16</formula>
    </cfRule>
    <cfRule type="expression" dxfId="184" priority="186" stopIfTrue="1">
      <formula>AL16&lt;AO16</formula>
    </cfRule>
  </conditionalFormatting>
  <conditionalFormatting sqref="AO18:AP19">
    <cfRule type="expression" dxfId="183" priority="183" stopIfTrue="1">
      <formula>AL18=AO18</formula>
    </cfRule>
    <cfRule type="expression" dxfId="182" priority="184" stopIfTrue="1">
      <formula>AL18&lt;AO18</formula>
    </cfRule>
  </conditionalFormatting>
  <conditionalFormatting sqref="AP27:AR27">
    <cfRule type="expression" dxfId="181" priority="182" stopIfTrue="1">
      <formula>$BJ$2=2006</formula>
    </cfRule>
  </conditionalFormatting>
  <conditionalFormatting sqref="AZ8 AZ20 AZ10 AZ12 AZ14 AZ16">
    <cfRule type="expression" dxfId="180" priority="180" stopIfTrue="1">
      <formula>AZ8=1</formula>
    </cfRule>
    <cfRule type="expression" dxfId="179" priority="181" stopIfTrue="1">
      <formula>AZ8=2</formula>
    </cfRule>
  </conditionalFormatting>
  <conditionalFormatting sqref="B5">
    <cfRule type="expression" dxfId="178" priority="178" stopIfTrue="1">
      <formula>B5&gt;E5</formula>
    </cfRule>
    <cfRule type="expression" dxfId="177" priority="179" stopIfTrue="1">
      <formula>B5=E5</formula>
    </cfRule>
  </conditionalFormatting>
  <conditionalFormatting sqref="B23">
    <cfRule type="expression" dxfId="176" priority="176" stopIfTrue="1">
      <formula>B23&gt;E23</formula>
    </cfRule>
    <cfRule type="expression" dxfId="175" priority="177" stopIfTrue="1">
      <formula>B23=E23</formula>
    </cfRule>
  </conditionalFormatting>
  <conditionalFormatting sqref="AZ8">
    <cfRule type="expression" dxfId="174" priority="173" stopIfTrue="1">
      <formula>$AZ$8=1</formula>
    </cfRule>
    <cfRule type="expression" dxfId="173" priority="174" stopIfTrue="1">
      <formula>$AZ$8=2</formula>
    </cfRule>
    <cfRule type="expression" dxfId="172" priority="175" stopIfTrue="1">
      <formula>$AZ$8=3</formula>
    </cfRule>
  </conditionalFormatting>
  <conditionalFormatting sqref="AZ8">
    <cfRule type="expression" dxfId="171" priority="170" stopIfTrue="1">
      <formula>$AZ$16=1</formula>
    </cfRule>
    <cfRule type="expression" dxfId="170" priority="171" stopIfTrue="1">
      <formula>$AZ$16=2</formula>
    </cfRule>
    <cfRule type="expression" dxfId="169" priority="172" stopIfTrue="1">
      <formula>$AZ$16=3</formula>
    </cfRule>
  </conditionalFormatting>
  <conditionalFormatting sqref="AZ8">
    <cfRule type="expression" dxfId="168" priority="167" stopIfTrue="1">
      <formula>$BA$8=1</formula>
    </cfRule>
    <cfRule type="expression" dxfId="167" priority="168" stopIfTrue="1">
      <formula>$BA$8=2</formula>
    </cfRule>
    <cfRule type="expression" dxfId="166" priority="169" stopIfTrue="1">
      <formula>$BA$8=3</formula>
    </cfRule>
  </conditionalFormatting>
  <conditionalFormatting sqref="AZ8">
    <cfRule type="expression" dxfId="165" priority="164" stopIfTrue="1">
      <formula>$BA$16=1</formula>
    </cfRule>
    <cfRule type="expression" dxfId="164" priority="165" stopIfTrue="1">
      <formula>$BA$16=2</formula>
    </cfRule>
    <cfRule type="expression" dxfId="163" priority="166" stopIfTrue="1">
      <formula>$BA$16=3</formula>
    </cfRule>
  </conditionalFormatting>
  <conditionalFormatting sqref="AZ8 AZ10 AZ12 AZ14 AZ16">
    <cfRule type="expression" dxfId="162" priority="162" stopIfTrue="1">
      <formula>AZ8=1</formula>
    </cfRule>
    <cfRule type="expression" dxfId="161" priority="163" stopIfTrue="1">
      <formula>AZ8=2</formula>
    </cfRule>
  </conditionalFormatting>
  <conditionalFormatting sqref="AZ10">
    <cfRule type="expression" dxfId="160" priority="159" stopIfTrue="1">
      <formula>$AZ$8=1</formula>
    </cfRule>
    <cfRule type="expression" dxfId="159" priority="160" stopIfTrue="1">
      <formula>$AZ$8=2</formula>
    </cfRule>
    <cfRule type="expression" dxfId="158" priority="161" stopIfTrue="1">
      <formula>$AZ$8=3</formula>
    </cfRule>
  </conditionalFormatting>
  <conditionalFormatting sqref="AZ10">
    <cfRule type="expression" dxfId="157" priority="156" stopIfTrue="1">
      <formula>$AZ$16=1</formula>
    </cfRule>
    <cfRule type="expression" dxfId="156" priority="157" stopIfTrue="1">
      <formula>$AZ$16=2</formula>
    </cfRule>
    <cfRule type="expression" dxfId="155" priority="158" stopIfTrue="1">
      <formula>$AZ$16=3</formula>
    </cfRule>
  </conditionalFormatting>
  <conditionalFormatting sqref="AZ10">
    <cfRule type="expression" dxfId="154" priority="153" stopIfTrue="1">
      <formula>$BA$8=1</formula>
    </cfRule>
    <cfRule type="expression" dxfId="153" priority="154" stopIfTrue="1">
      <formula>$BA$8=2</formula>
    </cfRule>
    <cfRule type="expression" dxfId="152" priority="155" stopIfTrue="1">
      <formula>$BA$8=3</formula>
    </cfRule>
  </conditionalFormatting>
  <conditionalFormatting sqref="AZ10">
    <cfRule type="expression" dxfId="151" priority="150" stopIfTrue="1">
      <formula>$BA$16=1</formula>
    </cfRule>
    <cfRule type="expression" dxfId="150" priority="151" stopIfTrue="1">
      <formula>$BA$16=2</formula>
    </cfRule>
    <cfRule type="expression" dxfId="149" priority="152" stopIfTrue="1">
      <formula>$BA$16=3</formula>
    </cfRule>
  </conditionalFormatting>
  <conditionalFormatting sqref="AZ10">
    <cfRule type="expression" dxfId="148" priority="148" stopIfTrue="1">
      <formula>AZ10=1</formula>
    </cfRule>
    <cfRule type="expression" dxfId="147" priority="149" stopIfTrue="1">
      <formula>AZ10=2</formula>
    </cfRule>
  </conditionalFormatting>
  <conditionalFormatting sqref="AZ12">
    <cfRule type="expression" dxfId="146" priority="145" stopIfTrue="1">
      <formula>$AZ$8=1</formula>
    </cfRule>
    <cfRule type="expression" dxfId="145" priority="146" stopIfTrue="1">
      <formula>$AZ$8=2</formula>
    </cfRule>
    <cfRule type="expression" dxfId="144" priority="147" stopIfTrue="1">
      <formula>$AZ$8=3</formula>
    </cfRule>
  </conditionalFormatting>
  <conditionalFormatting sqref="AZ12">
    <cfRule type="expression" dxfId="143" priority="142" stopIfTrue="1">
      <formula>$AZ$16=1</formula>
    </cfRule>
    <cfRule type="expression" dxfId="142" priority="143" stopIfTrue="1">
      <formula>$AZ$16=2</formula>
    </cfRule>
    <cfRule type="expression" dxfId="141" priority="144" stopIfTrue="1">
      <formula>$AZ$16=3</formula>
    </cfRule>
  </conditionalFormatting>
  <conditionalFormatting sqref="AZ12">
    <cfRule type="expression" dxfId="140" priority="139" stopIfTrue="1">
      <formula>$BA$8=1</formula>
    </cfRule>
    <cfRule type="expression" dxfId="139" priority="140" stopIfTrue="1">
      <formula>$BA$8=2</formula>
    </cfRule>
    <cfRule type="expression" dxfId="138" priority="141" stopIfTrue="1">
      <formula>$BA$8=3</formula>
    </cfRule>
  </conditionalFormatting>
  <conditionalFormatting sqref="AZ12">
    <cfRule type="expression" dxfId="137" priority="136" stopIfTrue="1">
      <formula>$BA$16=1</formula>
    </cfRule>
    <cfRule type="expression" dxfId="136" priority="137" stopIfTrue="1">
      <formula>$BA$16=2</formula>
    </cfRule>
    <cfRule type="expression" dxfId="135" priority="138" stopIfTrue="1">
      <formula>$BA$16=3</formula>
    </cfRule>
  </conditionalFormatting>
  <conditionalFormatting sqref="AZ12">
    <cfRule type="expression" dxfId="134" priority="134" stopIfTrue="1">
      <formula>AZ12=1</formula>
    </cfRule>
    <cfRule type="expression" dxfId="133" priority="135" stopIfTrue="1">
      <formula>AZ12=2</formula>
    </cfRule>
  </conditionalFormatting>
  <conditionalFormatting sqref="AZ14">
    <cfRule type="expression" dxfId="132" priority="131" stopIfTrue="1">
      <formula>$AZ$8=1</formula>
    </cfRule>
    <cfRule type="expression" dxfId="131" priority="132" stopIfTrue="1">
      <formula>$AZ$8=2</formula>
    </cfRule>
    <cfRule type="expression" dxfId="130" priority="133" stopIfTrue="1">
      <formula>$AZ$8=3</formula>
    </cfRule>
  </conditionalFormatting>
  <conditionalFormatting sqref="AZ14">
    <cfRule type="expression" dxfId="129" priority="128" stopIfTrue="1">
      <formula>$AZ$16=1</formula>
    </cfRule>
    <cfRule type="expression" dxfId="128" priority="129" stopIfTrue="1">
      <formula>$AZ$16=2</formula>
    </cfRule>
    <cfRule type="expression" dxfId="127" priority="130" stopIfTrue="1">
      <formula>$AZ$16=3</formula>
    </cfRule>
  </conditionalFormatting>
  <conditionalFormatting sqref="AZ14">
    <cfRule type="expression" dxfId="126" priority="125" stopIfTrue="1">
      <formula>$BA$8=1</formula>
    </cfRule>
    <cfRule type="expression" dxfId="125" priority="126" stopIfTrue="1">
      <formula>$BA$8=2</formula>
    </cfRule>
    <cfRule type="expression" dxfId="124" priority="127" stopIfTrue="1">
      <formula>$BA$8=3</formula>
    </cfRule>
  </conditionalFormatting>
  <conditionalFormatting sqref="AZ14">
    <cfRule type="expression" dxfId="123" priority="122" stopIfTrue="1">
      <formula>$BA$16=1</formula>
    </cfRule>
    <cfRule type="expression" dxfId="122" priority="123" stopIfTrue="1">
      <formula>$BA$16=2</formula>
    </cfRule>
    <cfRule type="expression" dxfId="121" priority="124" stopIfTrue="1">
      <formula>$BA$16=3</formula>
    </cfRule>
  </conditionalFormatting>
  <conditionalFormatting sqref="AZ14">
    <cfRule type="expression" dxfId="120" priority="120" stopIfTrue="1">
      <formula>AZ14=1</formula>
    </cfRule>
    <cfRule type="expression" dxfId="119" priority="121" stopIfTrue="1">
      <formula>AZ14=2</formula>
    </cfRule>
  </conditionalFormatting>
  <conditionalFormatting sqref="AZ16">
    <cfRule type="expression" dxfId="118" priority="117" stopIfTrue="1">
      <formula>$AZ$8=1</formula>
    </cfRule>
    <cfRule type="expression" dxfId="117" priority="118" stopIfTrue="1">
      <formula>$AZ$8=2</formula>
    </cfRule>
    <cfRule type="expression" dxfId="116" priority="119" stopIfTrue="1">
      <formula>$AZ$8=3</formula>
    </cfRule>
  </conditionalFormatting>
  <conditionalFormatting sqref="AZ16">
    <cfRule type="expression" dxfId="115" priority="114" stopIfTrue="1">
      <formula>$AZ$16=1</formula>
    </cfRule>
    <cfRule type="expression" dxfId="114" priority="115" stopIfTrue="1">
      <formula>$AZ$16=2</formula>
    </cfRule>
    <cfRule type="expression" dxfId="113" priority="116" stopIfTrue="1">
      <formula>$AZ$16=3</formula>
    </cfRule>
  </conditionalFormatting>
  <conditionalFormatting sqref="AZ16">
    <cfRule type="expression" dxfId="112" priority="111" stopIfTrue="1">
      <formula>$BA$8=1</formula>
    </cfRule>
    <cfRule type="expression" dxfId="111" priority="112" stopIfTrue="1">
      <formula>$BA$8=2</formula>
    </cfRule>
    <cfRule type="expression" dxfId="110" priority="113" stopIfTrue="1">
      <formula>$BA$8=3</formula>
    </cfRule>
  </conditionalFormatting>
  <conditionalFormatting sqref="AZ16">
    <cfRule type="expression" dxfId="109" priority="108" stopIfTrue="1">
      <formula>$BA$16=1</formula>
    </cfRule>
    <cfRule type="expression" dxfId="108" priority="109" stopIfTrue="1">
      <formula>$BA$16=2</formula>
    </cfRule>
    <cfRule type="expression" dxfId="107" priority="110" stopIfTrue="1">
      <formula>$BA$16=3</formula>
    </cfRule>
  </conditionalFormatting>
  <conditionalFormatting sqref="AZ16">
    <cfRule type="expression" dxfId="106" priority="106" stopIfTrue="1">
      <formula>AZ16=1</formula>
    </cfRule>
    <cfRule type="expression" dxfId="105" priority="107" stopIfTrue="1">
      <formula>AZ16=2</formula>
    </cfRule>
  </conditionalFormatting>
  <conditionalFormatting sqref="AZ10">
    <cfRule type="expression" dxfId="104" priority="103" stopIfTrue="1">
      <formula>$AZ$8=1</formula>
    </cfRule>
    <cfRule type="expression" dxfId="103" priority="104" stopIfTrue="1">
      <formula>$AZ$8=2</formula>
    </cfRule>
    <cfRule type="expression" dxfId="102" priority="105" stopIfTrue="1">
      <formula>$AZ$8=3</formula>
    </cfRule>
  </conditionalFormatting>
  <conditionalFormatting sqref="AZ10">
    <cfRule type="expression" dxfId="101" priority="100" stopIfTrue="1">
      <formula>$AZ$16=1</formula>
    </cfRule>
    <cfRule type="expression" dxfId="100" priority="101" stopIfTrue="1">
      <formula>$AZ$16=2</formula>
    </cfRule>
    <cfRule type="expression" dxfId="99" priority="102" stopIfTrue="1">
      <formula>$AZ$16=3</formula>
    </cfRule>
  </conditionalFormatting>
  <conditionalFormatting sqref="AZ10">
    <cfRule type="expression" dxfId="98" priority="97" stopIfTrue="1">
      <formula>$BA$8=1</formula>
    </cfRule>
    <cfRule type="expression" dxfId="97" priority="98" stopIfTrue="1">
      <formula>$BA$8=2</formula>
    </cfRule>
    <cfRule type="expression" dxfId="96" priority="99" stopIfTrue="1">
      <formula>$BA$8=3</formula>
    </cfRule>
  </conditionalFormatting>
  <conditionalFormatting sqref="AZ10">
    <cfRule type="expression" dxfId="95" priority="94" stopIfTrue="1">
      <formula>$BA$16=1</formula>
    </cfRule>
    <cfRule type="expression" dxfId="94" priority="95" stopIfTrue="1">
      <formula>$BA$16=2</formula>
    </cfRule>
    <cfRule type="expression" dxfId="93" priority="96" stopIfTrue="1">
      <formula>$BA$16=3</formula>
    </cfRule>
  </conditionalFormatting>
  <conditionalFormatting sqref="AZ10 AZ12 AZ16 AZ14">
    <cfRule type="expression" dxfId="92" priority="92" stopIfTrue="1">
      <formula>AZ10=1</formula>
    </cfRule>
    <cfRule type="expression" dxfId="91" priority="93" stopIfTrue="1">
      <formula>AZ10=2</formula>
    </cfRule>
  </conditionalFormatting>
  <conditionalFormatting sqref="AZ14">
    <cfRule type="expression" dxfId="90" priority="89" stopIfTrue="1">
      <formula>$AZ$12=1</formula>
    </cfRule>
    <cfRule type="expression" dxfId="89" priority="90" stopIfTrue="1">
      <formula>$AZ$12=2</formula>
    </cfRule>
    <cfRule type="expression" dxfId="88" priority="91" stopIfTrue="1">
      <formula>$AZ$12=3</formula>
    </cfRule>
  </conditionalFormatting>
  <conditionalFormatting sqref="AZ14">
    <cfRule type="expression" dxfId="87" priority="86" stopIfTrue="1">
      <formula>$BA$12=1</formula>
    </cfRule>
    <cfRule type="expression" dxfId="86" priority="87" stopIfTrue="1">
      <formula>$BA$12=2</formula>
    </cfRule>
    <cfRule type="expression" dxfId="85" priority="88" stopIfTrue="1">
      <formula>$BA$12=3</formula>
    </cfRule>
  </conditionalFormatting>
  <conditionalFormatting sqref="AZ14">
    <cfRule type="expression" dxfId="84" priority="83" stopIfTrue="1">
      <formula>$AZ$8=1</formula>
    </cfRule>
    <cfRule type="expression" dxfId="83" priority="84" stopIfTrue="1">
      <formula>$AZ$8=2</formula>
    </cfRule>
    <cfRule type="expression" dxfId="82" priority="85" stopIfTrue="1">
      <formula>$AZ$8=3</formula>
    </cfRule>
  </conditionalFormatting>
  <conditionalFormatting sqref="AZ14">
    <cfRule type="expression" dxfId="81" priority="80" stopIfTrue="1">
      <formula>$AZ$16=1</formula>
    </cfRule>
    <cfRule type="expression" dxfId="80" priority="81" stopIfTrue="1">
      <formula>$AZ$16=2</formula>
    </cfRule>
    <cfRule type="expression" dxfId="79" priority="82" stopIfTrue="1">
      <formula>$AZ$16=3</formula>
    </cfRule>
  </conditionalFormatting>
  <conditionalFormatting sqref="AZ14">
    <cfRule type="expression" dxfId="78" priority="77" stopIfTrue="1">
      <formula>$BA$8=1</formula>
    </cfRule>
    <cfRule type="expression" dxfId="77" priority="78" stopIfTrue="1">
      <formula>$BA$8=2</formula>
    </cfRule>
    <cfRule type="expression" dxfId="76" priority="79" stopIfTrue="1">
      <formula>$BA$8=3</formula>
    </cfRule>
  </conditionalFormatting>
  <conditionalFormatting sqref="AZ14">
    <cfRule type="expression" dxfId="75" priority="74" stopIfTrue="1">
      <formula>$BA$16=1</formula>
    </cfRule>
    <cfRule type="expression" dxfId="74" priority="75" stopIfTrue="1">
      <formula>$BA$16=2</formula>
    </cfRule>
    <cfRule type="expression" dxfId="73" priority="76" stopIfTrue="1">
      <formula>$BA$16=3</formula>
    </cfRule>
  </conditionalFormatting>
  <conditionalFormatting sqref="AZ14">
    <cfRule type="expression" dxfId="72" priority="72" stopIfTrue="1">
      <formula>AZ14=1</formula>
    </cfRule>
    <cfRule type="expression" dxfId="71" priority="73" stopIfTrue="1">
      <formula>AZ14=2</formula>
    </cfRule>
  </conditionalFormatting>
  <conditionalFormatting sqref="C8:E17">
    <cfRule type="expression" dxfId="70" priority="69" stopIfTrue="1">
      <formula>AZ8=1</formula>
    </cfRule>
    <cfRule type="expression" dxfId="69" priority="70" stopIfTrue="1">
      <formula>AZ8=2</formula>
    </cfRule>
    <cfRule type="expression" dxfId="68" priority="71" stopIfTrue="1">
      <formula>AZ8=3</formula>
    </cfRule>
  </conditionalFormatting>
  <conditionalFormatting sqref="F8:G17">
    <cfRule type="expression" dxfId="67" priority="66" stopIfTrue="1">
      <formula>#REF!=1</formula>
    </cfRule>
    <cfRule type="expression" dxfId="66" priority="67" stopIfTrue="1">
      <formula>#REF!=2</formula>
    </cfRule>
    <cfRule type="expression" dxfId="65" priority="68" stopIfTrue="1">
      <formula>#REF!=3</formula>
    </cfRule>
  </conditionalFormatting>
  <conditionalFormatting sqref="C16:E17">
    <cfRule type="expression" dxfId="64" priority="63" stopIfTrue="1">
      <formula>AZ16=1</formula>
    </cfRule>
    <cfRule type="expression" dxfId="63" priority="64" stopIfTrue="1">
      <formula>AZ16=2</formula>
    </cfRule>
    <cfRule type="expression" dxfId="62" priority="65" stopIfTrue="1">
      <formula>AZ16=3</formula>
    </cfRule>
  </conditionalFormatting>
  <conditionalFormatting sqref="O43:Q56">
    <cfRule type="expression" dxfId="61" priority="61" stopIfTrue="1">
      <formula>O43&gt;S43</formula>
    </cfRule>
    <cfRule type="expression" dxfId="60" priority="62" stopIfTrue="1">
      <formula>O43=S43</formula>
    </cfRule>
  </conditionalFormatting>
  <conditionalFormatting sqref="S43:U56">
    <cfRule type="expression" dxfId="59" priority="59" stopIfTrue="1">
      <formula>S43&gt;O43</formula>
    </cfRule>
    <cfRule type="expression" dxfId="58" priority="60" stopIfTrue="1">
      <formula>S43=O43</formula>
    </cfRule>
  </conditionalFormatting>
  <conditionalFormatting sqref="E29">
    <cfRule type="expression" dxfId="57" priority="58" stopIfTrue="1">
      <formula>E29=FALSE</formula>
    </cfRule>
  </conditionalFormatting>
  <conditionalFormatting sqref="E29">
    <cfRule type="expression" dxfId="56" priority="57" stopIfTrue="1">
      <formula>E29=FALSE</formula>
    </cfRule>
  </conditionalFormatting>
  <conditionalFormatting sqref="E31">
    <cfRule type="expression" dxfId="55" priority="56" stopIfTrue="1">
      <formula>E31=FALSE</formula>
    </cfRule>
  </conditionalFormatting>
  <conditionalFormatting sqref="E31">
    <cfRule type="expression" dxfId="54" priority="55" stopIfTrue="1">
      <formula>E31=FALSE</formula>
    </cfRule>
  </conditionalFormatting>
  <conditionalFormatting sqref="C18:E19">
    <cfRule type="expression" dxfId="53" priority="52" stopIfTrue="1">
      <formula>AZ18=1</formula>
    </cfRule>
    <cfRule type="expression" dxfId="52" priority="53" stopIfTrue="1">
      <formula>AZ18=2</formula>
    </cfRule>
    <cfRule type="expression" dxfId="51" priority="54" stopIfTrue="1">
      <formula>AZ18=3</formula>
    </cfRule>
  </conditionalFormatting>
  <conditionalFormatting sqref="F18:G19">
    <cfRule type="expression" dxfId="50" priority="49" stopIfTrue="1">
      <formula>#REF!=1</formula>
    </cfRule>
    <cfRule type="expression" dxfId="49" priority="50" stopIfTrue="1">
      <formula>#REF!=2</formula>
    </cfRule>
    <cfRule type="expression" dxfId="48" priority="51" stopIfTrue="1">
      <formula>#REF!=3</formula>
    </cfRule>
  </conditionalFormatting>
  <conditionalFormatting sqref="C18:E19">
    <cfRule type="expression" dxfId="47" priority="46" stopIfTrue="1">
      <formula>AZ18=1</formula>
    </cfRule>
    <cfRule type="expression" dxfId="46" priority="47" stopIfTrue="1">
      <formula>AZ18=2</formula>
    </cfRule>
    <cfRule type="expression" dxfId="45" priority="48" stopIfTrue="1">
      <formula>AZ18=3</formula>
    </cfRule>
  </conditionalFormatting>
  <conditionalFormatting sqref="F18:G19">
    <cfRule type="expression" dxfId="44" priority="43" stopIfTrue="1">
      <formula>#REF!=1</formula>
    </cfRule>
    <cfRule type="expression" dxfId="43" priority="44" stopIfTrue="1">
      <formula>#REF!=2</formula>
    </cfRule>
    <cfRule type="expression" dxfId="42" priority="45" stopIfTrue="1">
      <formula>#REF!=3</formula>
    </cfRule>
  </conditionalFormatting>
  <conditionalFormatting sqref="AB18:AC19 H18:I19 W18:X19 R18:S19 M18:N19">
    <cfRule type="expression" dxfId="41" priority="41" stopIfTrue="1">
      <formula>H18&gt;K18</formula>
    </cfRule>
    <cfRule type="expression" dxfId="40" priority="42" stopIfTrue="1">
      <formula>H18=K18</formula>
    </cfRule>
  </conditionalFormatting>
  <conditionalFormatting sqref="AE18:AF19 K18:L19 Z18:AA19 U18:V19 P18:Q19">
    <cfRule type="expression" dxfId="39" priority="39" stopIfTrue="1">
      <formula>H18=K18</formula>
    </cfRule>
    <cfRule type="expression" dxfId="38" priority="40" stopIfTrue="1">
      <formula>H18&lt;K18</formula>
    </cfRule>
  </conditionalFormatting>
  <conditionalFormatting sqref="AB18:AC19 H18:I19 W18:X19 R18:S19 M18:N19">
    <cfRule type="expression" dxfId="37" priority="37" stopIfTrue="1">
      <formula>H18&gt;K18</formula>
    </cfRule>
    <cfRule type="expression" dxfId="36" priority="38" stopIfTrue="1">
      <formula>H18=K18</formula>
    </cfRule>
  </conditionalFormatting>
  <conditionalFormatting sqref="AE18:AF19 K18:L19 Z18:AA19 U18:V19 P18:Q19">
    <cfRule type="expression" dxfId="35" priority="35" stopIfTrue="1">
      <formula>H18=K18</formula>
    </cfRule>
    <cfRule type="expression" dxfId="34" priority="36" stopIfTrue="1">
      <formula>H18&lt;K18</formula>
    </cfRule>
  </conditionalFormatting>
  <conditionalFormatting sqref="AG8:AH17">
    <cfRule type="expression" dxfId="33" priority="33" stopIfTrue="1">
      <formula>AG8&gt;AJ8</formula>
    </cfRule>
    <cfRule type="expression" dxfId="32" priority="34" stopIfTrue="1">
      <formula>AG8=AJ8</formula>
    </cfRule>
  </conditionalFormatting>
  <conditionalFormatting sqref="AJ8:AK17">
    <cfRule type="expression" dxfId="31" priority="31" stopIfTrue="1">
      <formula>AG8=AJ8</formula>
    </cfRule>
    <cfRule type="expression" dxfId="30" priority="32" stopIfTrue="1">
      <formula>AG8&lt;AJ8</formula>
    </cfRule>
  </conditionalFormatting>
  <conditionalFormatting sqref="AJ16:AK17">
    <cfRule type="expression" dxfId="29" priority="29" stopIfTrue="1">
      <formula>AG16=AJ16</formula>
    </cfRule>
    <cfRule type="expression" dxfId="28" priority="30" stopIfTrue="1">
      <formula>AG16&lt;AJ16</formula>
    </cfRule>
  </conditionalFormatting>
  <conditionalFormatting sqref="AG8:AH17">
    <cfRule type="expression" dxfId="27" priority="27" stopIfTrue="1">
      <formula>AG8&gt;AJ8</formula>
    </cfRule>
    <cfRule type="expression" dxfId="26" priority="28" stopIfTrue="1">
      <formula>AG8=AJ8</formula>
    </cfRule>
  </conditionalFormatting>
  <conditionalFormatting sqref="AJ8:AK17">
    <cfRule type="expression" dxfId="25" priority="25" stopIfTrue="1">
      <formula>AG8=AJ8</formula>
    </cfRule>
    <cfRule type="expression" dxfId="24" priority="26" stopIfTrue="1">
      <formula>AG8&lt;AJ8</formula>
    </cfRule>
  </conditionalFormatting>
  <conditionalFormatting sqref="AJ16:AK17">
    <cfRule type="expression" dxfId="23" priority="23" stopIfTrue="1">
      <formula>AG16=AJ16</formula>
    </cfRule>
    <cfRule type="expression" dxfId="22" priority="24" stopIfTrue="1">
      <formula>AG16&lt;AJ16</formula>
    </cfRule>
  </conditionalFormatting>
  <conditionalFormatting sqref="AZ18">
    <cfRule type="expression" dxfId="21" priority="20" stopIfTrue="1">
      <formula>$AZ$8=1</formula>
    </cfRule>
    <cfRule type="expression" dxfId="20" priority="21" stopIfTrue="1">
      <formula>$AZ$8=2</formula>
    </cfRule>
    <cfRule type="expression" dxfId="19" priority="22" stopIfTrue="1">
      <formula>$AZ$8=3</formula>
    </cfRule>
  </conditionalFormatting>
  <conditionalFormatting sqref="AZ18">
    <cfRule type="expression" dxfId="18" priority="17" stopIfTrue="1">
      <formula>$AZ$20=1</formula>
    </cfRule>
    <cfRule type="expression" dxfId="17" priority="18" stopIfTrue="1">
      <formula>$AZ$20=2</formula>
    </cfRule>
    <cfRule type="expression" dxfId="16" priority="19" stopIfTrue="1">
      <formula>$AZ$20=3</formula>
    </cfRule>
  </conditionalFormatting>
  <conditionalFormatting sqref="AZ18">
    <cfRule type="expression" dxfId="15" priority="14" stopIfTrue="1">
      <formula>$BA$8=1</formula>
    </cfRule>
    <cfRule type="expression" dxfId="14" priority="15" stopIfTrue="1">
      <formula>$BA$8=2</formula>
    </cfRule>
    <cfRule type="expression" dxfId="13" priority="16" stopIfTrue="1">
      <formula>$BA$8=3</formula>
    </cfRule>
  </conditionalFormatting>
  <conditionalFormatting sqref="AZ18">
    <cfRule type="expression" dxfId="12" priority="11" stopIfTrue="1">
      <formula>$BA$20=1</formula>
    </cfRule>
    <cfRule type="expression" dxfId="11" priority="12" stopIfTrue="1">
      <formula>$BA$20=2</formula>
    </cfRule>
    <cfRule type="expression" dxfId="10" priority="13" stopIfTrue="1">
      <formula>$BA$20=3</formula>
    </cfRule>
  </conditionalFormatting>
  <conditionalFormatting sqref="AZ18">
    <cfRule type="expression" dxfId="9" priority="9" stopIfTrue="1">
      <formula>AZ18=1</formula>
    </cfRule>
    <cfRule type="expression" dxfId="8" priority="10" stopIfTrue="1">
      <formula>AZ18=2</formula>
    </cfRule>
  </conditionalFormatting>
  <conditionalFormatting sqref="AZ18">
    <cfRule type="expression" dxfId="7" priority="6" stopIfTrue="1">
      <formula>$AZ$20=1</formula>
    </cfRule>
    <cfRule type="expression" dxfId="6" priority="7" stopIfTrue="1">
      <formula>$AZ$20=2</formula>
    </cfRule>
    <cfRule type="expression" dxfId="5" priority="8" stopIfTrue="1">
      <formula>$AZ$20=3</formula>
    </cfRule>
  </conditionalFormatting>
  <conditionalFormatting sqref="AZ18">
    <cfRule type="expression" dxfId="4" priority="3" stopIfTrue="1">
      <formula>$BA$20=1</formula>
    </cfRule>
    <cfRule type="expression" dxfId="3" priority="4" stopIfTrue="1">
      <formula>$BA$20=2</formula>
    </cfRule>
    <cfRule type="expression" dxfId="2" priority="5" stopIfTrue="1">
      <formula>$BA$20=3</formula>
    </cfRule>
  </conditionalFormatting>
  <conditionalFormatting sqref="AZ18">
    <cfRule type="expression" dxfId="1" priority="1" stopIfTrue="1">
      <formula>AZ18=1</formula>
    </cfRule>
    <cfRule type="expression" dxfId="0" priority="2" stopIfTrue="1">
      <formula>AZ18=2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93"/>
  <sheetViews>
    <sheetView workbookViewId="0">
      <selection activeCell="AO30" sqref="AO30"/>
    </sheetView>
  </sheetViews>
  <sheetFormatPr defaultRowHeight="13.5" x14ac:dyDescent="0.15"/>
  <cols>
    <col min="1" max="52" width="1.625" customWidth="1"/>
  </cols>
  <sheetData>
    <row r="1" spans="1:49" ht="9.9499999999999993" customHeight="1" x14ac:dyDescent="0.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49" ht="9.9499999999999993" customHeight="1" x14ac:dyDescent="0.15">
      <c r="A2" s="79"/>
      <c r="B2" s="79"/>
      <c r="C2" s="79"/>
      <c r="D2" s="402" t="s">
        <v>116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1:49" ht="9.9499999999999993" customHeight="1" x14ac:dyDescent="0.15">
      <c r="A3" s="79"/>
      <c r="B3" s="79"/>
      <c r="C3" s="79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</row>
    <row r="4" spans="1:49" s="1" customFormat="1" ht="9.9499999999999993" customHeight="1" x14ac:dyDescent="0.15">
      <c r="A4" s="79"/>
      <c r="B4" s="79"/>
      <c r="C4" s="79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</row>
    <row r="5" spans="1:49" ht="9.9499999999999993" customHeight="1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</row>
    <row r="6" spans="1:49" ht="9.9499999999999993" customHeight="1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2"/>
      <c r="Q6" s="82"/>
      <c r="R6" s="82"/>
      <c r="S6" s="82"/>
      <c r="T6" s="82"/>
      <c r="U6" s="82"/>
      <c r="V6" s="82"/>
      <c r="W6" s="82"/>
      <c r="X6" s="82"/>
      <c r="Y6" s="82"/>
      <c r="Z6" s="83"/>
      <c r="AA6" s="84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</row>
    <row r="7" spans="1:49" s="1" customFormat="1" ht="9.9499999999999993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5"/>
      <c r="P7" s="86"/>
      <c r="Q7" s="86"/>
      <c r="R7" s="86"/>
      <c r="S7" s="86"/>
      <c r="T7" s="86"/>
      <c r="U7" s="86"/>
      <c r="V7" s="86"/>
      <c r="W7" s="86"/>
      <c r="X7" s="86"/>
      <c r="Y7" s="86"/>
      <c r="Z7" s="404" t="s">
        <v>137</v>
      </c>
      <c r="AA7" s="404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87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</row>
    <row r="8" spans="1:49" ht="9.9499999999999993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8"/>
      <c r="O8" s="89"/>
      <c r="P8" s="86"/>
      <c r="Q8" s="79"/>
      <c r="R8" s="90"/>
      <c r="S8" s="90"/>
      <c r="T8" s="90"/>
      <c r="U8" s="90"/>
      <c r="V8" s="90"/>
      <c r="W8" s="90"/>
      <c r="X8" s="90"/>
      <c r="Y8" s="90"/>
      <c r="Z8" s="406"/>
      <c r="AA8" s="406"/>
      <c r="AB8" s="90"/>
      <c r="AC8" s="90"/>
      <c r="AD8" s="90"/>
      <c r="AE8" s="90"/>
      <c r="AF8" s="90"/>
      <c r="AG8" s="90"/>
      <c r="AH8" s="90"/>
      <c r="AI8" s="90"/>
      <c r="AJ8" s="79"/>
      <c r="AK8" s="79"/>
      <c r="AL8" s="88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</row>
    <row r="9" spans="1:49" ht="9.9499999999999993" customHeight="1" x14ac:dyDescent="0.15">
      <c r="A9" s="79"/>
      <c r="B9" s="79"/>
      <c r="C9" s="79"/>
      <c r="D9" s="79"/>
      <c r="E9" s="79"/>
      <c r="F9" s="79"/>
      <c r="G9" s="79"/>
      <c r="H9" s="79"/>
      <c r="I9" s="82"/>
      <c r="J9" s="82"/>
      <c r="K9" s="82"/>
      <c r="L9" s="82"/>
      <c r="M9" s="82"/>
      <c r="N9" s="83"/>
      <c r="O9" s="79"/>
      <c r="P9" s="79"/>
      <c r="Q9" s="91"/>
      <c r="R9" s="108"/>
      <c r="S9" s="79"/>
      <c r="T9" s="79"/>
      <c r="U9" s="79"/>
      <c r="V9" s="79"/>
      <c r="W9" s="79"/>
      <c r="X9" s="79"/>
      <c r="Y9" s="79"/>
      <c r="Z9" s="418" t="s">
        <v>136</v>
      </c>
      <c r="AA9" s="418"/>
      <c r="AB9" s="79"/>
      <c r="AC9" s="79"/>
      <c r="AD9" s="79"/>
      <c r="AE9" s="79"/>
      <c r="AF9" s="79"/>
      <c r="AG9" s="82"/>
      <c r="AH9" s="82"/>
      <c r="AI9" s="82"/>
      <c r="AJ9" s="92"/>
      <c r="AK9" s="82"/>
      <c r="AL9" s="83"/>
      <c r="AM9" s="82"/>
      <c r="AN9" s="82"/>
      <c r="AO9" s="82"/>
      <c r="AP9" s="82"/>
      <c r="AQ9" s="82"/>
      <c r="AR9" s="82"/>
      <c r="AS9" s="79"/>
      <c r="AT9" s="79"/>
      <c r="AU9" s="79"/>
      <c r="AV9" s="79"/>
      <c r="AW9" s="79"/>
    </row>
    <row r="10" spans="1:49" ht="9.9499999999999993" customHeight="1" x14ac:dyDescent="0.15">
      <c r="A10" s="79"/>
      <c r="B10" s="79"/>
      <c r="C10" s="79"/>
      <c r="D10" s="79"/>
      <c r="E10" s="79"/>
      <c r="F10" s="79"/>
      <c r="G10" s="79"/>
      <c r="H10" s="88"/>
      <c r="I10" s="79"/>
      <c r="J10" s="79"/>
      <c r="K10" s="79"/>
      <c r="L10" s="79"/>
      <c r="M10" s="79"/>
      <c r="N10" s="404" t="s">
        <v>133</v>
      </c>
      <c r="O10" s="404"/>
      <c r="P10" s="93"/>
      <c r="Q10" s="93"/>
      <c r="R10" s="93"/>
      <c r="S10" s="93"/>
      <c r="T10" s="93"/>
      <c r="U10" s="89"/>
      <c r="V10" s="79"/>
      <c r="W10" s="79"/>
      <c r="X10" s="79"/>
      <c r="Y10" s="79"/>
      <c r="Z10" s="405"/>
      <c r="AA10" s="405"/>
      <c r="AB10" s="79"/>
      <c r="AC10" s="79"/>
      <c r="AD10" s="79"/>
      <c r="AE10" s="79"/>
      <c r="AF10" s="88"/>
      <c r="AG10" s="79"/>
      <c r="AH10" s="79"/>
      <c r="AI10" s="79"/>
      <c r="AJ10" s="79"/>
      <c r="AK10" s="79"/>
      <c r="AL10" s="404" t="s">
        <v>134</v>
      </c>
      <c r="AM10" s="404"/>
      <c r="AN10" s="79"/>
      <c r="AO10" s="79"/>
      <c r="AP10" s="79"/>
      <c r="AQ10" s="79"/>
      <c r="AR10" s="87"/>
      <c r="AS10" s="79"/>
      <c r="AT10" s="79"/>
      <c r="AU10" s="79"/>
      <c r="AV10" s="79"/>
      <c r="AW10" s="79"/>
    </row>
    <row r="11" spans="1:49" ht="9.9499999999999993" customHeight="1" x14ac:dyDescent="0.15">
      <c r="A11" s="79"/>
      <c r="B11" s="79"/>
      <c r="C11" s="79"/>
      <c r="D11" s="79"/>
      <c r="E11" s="79"/>
      <c r="F11" s="79"/>
      <c r="G11" s="79"/>
      <c r="H11" s="88"/>
      <c r="I11" s="89"/>
      <c r="J11" s="86"/>
      <c r="K11" s="86"/>
      <c r="L11" s="79"/>
      <c r="M11" s="79"/>
      <c r="N11" s="405"/>
      <c r="O11" s="405"/>
      <c r="P11" s="79"/>
      <c r="Q11" s="79"/>
      <c r="R11" s="79"/>
      <c r="S11" s="79"/>
      <c r="T11" s="79"/>
      <c r="U11" s="8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8"/>
      <c r="AG11" s="79"/>
      <c r="AH11" s="79"/>
      <c r="AI11" s="79"/>
      <c r="AJ11" s="79"/>
      <c r="AK11" s="79"/>
      <c r="AL11" s="405"/>
      <c r="AM11" s="405"/>
      <c r="AN11" s="79"/>
      <c r="AO11" s="79"/>
      <c r="AP11" s="79"/>
      <c r="AQ11" s="79"/>
      <c r="AR11" s="88"/>
      <c r="AS11" s="79"/>
      <c r="AT11" s="79"/>
      <c r="AU11" s="79"/>
      <c r="AV11" s="79"/>
      <c r="AW11" s="79"/>
    </row>
    <row r="12" spans="1:49" ht="9.9499999999999993" customHeight="1" x14ac:dyDescent="0.15">
      <c r="A12" s="79"/>
      <c r="B12" s="79"/>
      <c r="C12" s="79"/>
      <c r="D12" s="79"/>
      <c r="E12" s="79"/>
      <c r="F12" s="79"/>
      <c r="G12" s="79"/>
      <c r="H12" s="79"/>
      <c r="I12" s="84"/>
      <c r="J12" s="86"/>
      <c r="K12" s="86"/>
      <c r="L12" s="86"/>
      <c r="M12" s="79"/>
      <c r="N12" s="79"/>
      <c r="O12" s="79"/>
      <c r="P12" s="79"/>
      <c r="Q12" s="79"/>
      <c r="R12" s="82"/>
      <c r="S12" s="82"/>
      <c r="T12" s="83"/>
      <c r="U12" s="84"/>
      <c r="V12" s="82"/>
      <c r="W12" s="82"/>
      <c r="X12" s="79"/>
      <c r="Y12" s="79"/>
      <c r="Z12" s="79"/>
      <c r="AA12" s="79"/>
      <c r="AB12" s="79"/>
      <c r="AC12" s="79"/>
      <c r="AD12" s="82"/>
      <c r="AE12" s="82"/>
      <c r="AF12" s="83"/>
      <c r="AG12" s="84"/>
      <c r="AH12" s="82"/>
      <c r="AI12" s="82"/>
      <c r="AJ12" s="79"/>
      <c r="AK12" s="79"/>
      <c r="AL12" s="79"/>
      <c r="AM12" s="79"/>
      <c r="AN12" s="79"/>
      <c r="AO12" s="79"/>
      <c r="AP12" s="82"/>
      <c r="AQ12" s="82"/>
      <c r="AR12" s="83"/>
      <c r="AS12" s="84"/>
      <c r="AT12" s="82"/>
      <c r="AU12" s="82"/>
      <c r="AV12" s="79"/>
      <c r="AW12" s="79"/>
    </row>
    <row r="13" spans="1:49" ht="9.9499999999999993" customHeight="1" x14ac:dyDescent="0.15">
      <c r="A13" s="79"/>
      <c r="B13" s="79"/>
      <c r="C13" s="79"/>
      <c r="D13" s="79"/>
      <c r="E13" s="88"/>
      <c r="F13" s="93"/>
      <c r="G13" s="93"/>
      <c r="H13" s="404" t="s">
        <v>117</v>
      </c>
      <c r="I13" s="404"/>
      <c r="J13" s="93"/>
      <c r="K13" s="87"/>
      <c r="L13" s="79"/>
      <c r="M13" s="79"/>
      <c r="N13" s="79"/>
      <c r="O13" s="79"/>
      <c r="P13" s="79"/>
      <c r="Q13" s="88"/>
      <c r="R13" s="79"/>
      <c r="S13" s="79"/>
      <c r="T13" s="404" t="s">
        <v>119</v>
      </c>
      <c r="U13" s="404"/>
      <c r="V13" s="79"/>
      <c r="W13" s="87"/>
      <c r="X13" s="79"/>
      <c r="Y13" s="79"/>
      <c r="Z13" s="79"/>
      <c r="AA13" s="79"/>
      <c r="AB13" s="79"/>
      <c r="AC13" s="88"/>
      <c r="AD13" s="79"/>
      <c r="AE13" s="79"/>
      <c r="AF13" s="404" t="s">
        <v>120</v>
      </c>
      <c r="AG13" s="404"/>
      <c r="AH13" s="79"/>
      <c r="AI13" s="87"/>
      <c r="AJ13" s="79"/>
      <c r="AK13" s="79"/>
      <c r="AL13" s="79"/>
      <c r="AM13" s="79"/>
      <c r="AN13" s="79"/>
      <c r="AO13" s="88"/>
      <c r="AP13" s="79"/>
      <c r="AQ13" s="79"/>
      <c r="AR13" s="404" t="s">
        <v>121</v>
      </c>
      <c r="AS13" s="404"/>
      <c r="AT13" s="79"/>
      <c r="AU13" s="87"/>
      <c r="AV13" s="79"/>
      <c r="AW13" s="79"/>
    </row>
    <row r="14" spans="1:49" ht="9.9499999999999993" customHeight="1" x14ac:dyDescent="0.15">
      <c r="A14" s="79"/>
      <c r="B14" s="79"/>
      <c r="C14" s="79"/>
      <c r="D14" s="79"/>
      <c r="E14" s="88"/>
      <c r="F14" s="79"/>
      <c r="G14" s="79"/>
      <c r="H14" s="405"/>
      <c r="I14" s="405"/>
      <c r="J14" s="79"/>
      <c r="K14" s="88"/>
      <c r="L14" s="79"/>
      <c r="M14" s="79"/>
      <c r="N14" s="79"/>
      <c r="O14" s="79"/>
      <c r="P14" s="79"/>
      <c r="Q14" s="88"/>
      <c r="R14" s="79"/>
      <c r="S14" s="79"/>
      <c r="T14" s="405"/>
      <c r="U14" s="405"/>
      <c r="V14" s="79"/>
      <c r="W14" s="88"/>
      <c r="X14" s="79"/>
      <c r="Y14" s="79"/>
      <c r="Z14" s="79"/>
      <c r="AA14" s="79"/>
      <c r="AB14" s="79"/>
      <c r="AC14" s="88"/>
      <c r="AD14" s="79"/>
      <c r="AE14" s="79"/>
      <c r="AF14" s="405"/>
      <c r="AG14" s="405"/>
      <c r="AH14" s="79"/>
      <c r="AI14" s="88"/>
      <c r="AJ14" s="79"/>
      <c r="AK14" s="79"/>
      <c r="AL14" s="79"/>
      <c r="AM14" s="79"/>
      <c r="AN14" s="79"/>
      <c r="AO14" s="88"/>
      <c r="AP14" s="79"/>
      <c r="AQ14" s="79"/>
      <c r="AR14" s="405"/>
      <c r="AS14" s="405"/>
      <c r="AT14" s="79"/>
      <c r="AU14" s="88"/>
      <c r="AV14" s="79"/>
      <c r="AW14" s="79"/>
    </row>
    <row r="15" spans="1:49" ht="9.9499999999999993" customHeight="1" x14ac:dyDescent="0.15">
      <c r="A15" s="79"/>
      <c r="B15" s="79"/>
      <c r="C15" s="79"/>
      <c r="D15" s="79"/>
      <c r="E15" s="88"/>
      <c r="F15" s="79"/>
      <c r="G15" s="79"/>
      <c r="H15" s="79"/>
      <c r="I15" s="79"/>
      <c r="J15" s="79"/>
      <c r="K15" s="88"/>
      <c r="L15" s="79"/>
      <c r="M15" s="79"/>
      <c r="N15" s="79"/>
      <c r="O15" s="79"/>
      <c r="P15" s="79"/>
      <c r="Q15" s="88"/>
      <c r="R15" s="79"/>
      <c r="S15" s="79"/>
      <c r="T15" s="79"/>
      <c r="U15" s="79"/>
      <c r="V15" s="79"/>
      <c r="W15" s="88"/>
      <c r="X15" s="79"/>
      <c r="Y15" s="79"/>
      <c r="Z15" s="79"/>
      <c r="AA15" s="79"/>
      <c r="AB15" s="79"/>
      <c r="AC15" s="88"/>
      <c r="AD15" s="79"/>
      <c r="AE15" s="79"/>
      <c r="AF15" s="79"/>
      <c r="AG15" s="79"/>
      <c r="AH15" s="79"/>
      <c r="AI15" s="88"/>
      <c r="AJ15" s="79"/>
      <c r="AK15" s="79"/>
      <c r="AL15" s="79"/>
      <c r="AM15" s="79"/>
      <c r="AN15" s="79"/>
      <c r="AO15" s="88"/>
      <c r="AP15" s="79"/>
      <c r="AQ15" s="79"/>
      <c r="AR15" s="79"/>
      <c r="AS15" s="79"/>
      <c r="AT15" s="79"/>
      <c r="AU15" s="88"/>
      <c r="AV15" s="79"/>
      <c r="AW15" s="79"/>
    </row>
    <row r="16" spans="1:49" ht="9.9499999999999993" customHeight="1" x14ac:dyDescent="0.15">
      <c r="A16" s="79"/>
      <c r="B16" s="79"/>
      <c r="C16" s="79"/>
      <c r="D16" s="403" t="s">
        <v>150</v>
      </c>
      <c r="E16" s="403"/>
      <c r="F16" s="403"/>
      <c r="G16" s="403"/>
      <c r="H16" s="79"/>
      <c r="I16" s="79"/>
      <c r="J16" s="403" t="s">
        <v>157</v>
      </c>
      <c r="K16" s="403"/>
      <c r="L16" s="403"/>
      <c r="M16" s="403"/>
      <c r="N16" s="80"/>
      <c r="O16" s="80"/>
      <c r="P16" s="403" t="s">
        <v>151</v>
      </c>
      <c r="Q16" s="403"/>
      <c r="R16" s="403"/>
      <c r="S16" s="403"/>
      <c r="T16" s="80"/>
      <c r="U16" s="80"/>
      <c r="V16" s="403" t="s">
        <v>156</v>
      </c>
      <c r="W16" s="403"/>
      <c r="X16" s="403"/>
      <c r="Y16" s="403"/>
      <c r="Z16" s="80"/>
      <c r="AA16" s="80"/>
      <c r="AB16" s="403" t="s">
        <v>152</v>
      </c>
      <c r="AC16" s="403"/>
      <c r="AD16" s="403"/>
      <c r="AE16" s="403"/>
      <c r="AF16" s="80"/>
      <c r="AG16" s="80"/>
      <c r="AH16" s="403" t="s">
        <v>155</v>
      </c>
      <c r="AI16" s="403"/>
      <c r="AJ16" s="403"/>
      <c r="AK16" s="403"/>
      <c r="AL16" s="80"/>
      <c r="AM16" s="80"/>
      <c r="AN16" s="403" t="s">
        <v>153</v>
      </c>
      <c r="AO16" s="403"/>
      <c r="AP16" s="403"/>
      <c r="AQ16" s="403"/>
      <c r="AR16" s="80"/>
      <c r="AS16" s="80"/>
      <c r="AT16" s="403" t="s">
        <v>154</v>
      </c>
      <c r="AU16" s="403"/>
      <c r="AV16" s="403"/>
      <c r="AW16" s="403"/>
    </row>
    <row r="17" spans="1:49" ht="9.9499999999999993" customHeight="1" x14ac:dyDescent="0.15">
      <c r="A17" s="79"/>
      <c r="B17" s="79"/>
      <c r="C17" s="79"/>
      <c r="D17" s="403"/>
      <c r="E17" s="403"/>
      <c r="F17" s="403"/>
      <c r="G17" s="403"/>
      <c r="H17" s="79"/>
      <c r="I17" s="79"/>
      <c r="J17" s="403"/>
      <c r="K17" s="403"/>
      <c r="L17" s="403"/>
      <c r="M17" s="403"/>
      <c r="N17" s="80"/>
      <c r="O17" s="80"/>
      <c r="P17" s="403"/>
      <c r="Q17" s="403"/>
      <c r="R17" s="403"/>
      <c r="S17" s="403"/>
      <c r="T17" s="80"/>
      <c r="U17" s="80"/>
      <c r="V17" s="403"/>
      <c r="W17" s="403"/>
      <c r="X17" s="403"/>
      <c r="Y17" s="403"/>
      <c r="Z17" s="80"/>
      <c r="AA17" s="80"/>
      <c r="AB17" s="403"/>
      <c r="AC17" s="403"/>
      <c r="AD17" s="403"/>
      <c r="AE17" s="403"/>
      <c r="AF17" s="80"/>
      <c r="AG17" s="80"/>
      <c r="AH17" s="403"/>
      <c r="AI17" s="403"/>
      <c r="AJ17" s="403"/>
      <c r="AK17" s="403"/>
      <c r="AL17" s="80"/>
      <c r="AM17" s="80"/>
      <c r="AN17" s="403"/>
      <c r="AO17" s="403"/>
      <c r="AP17" s="403"/>
      <c r="AQ17" s="403"/>
      <c r="AR17" s="80"/>
      <c r="AS17" s="80"/>
      <c r="AT17" s="403"/>
      <c r="AU17" s="403"/>
      <c r="AV17" s="403"/>
      <c r="AW17" s="403"/>
    </row>
    <row r="18" spans="1:49" ht="9.9499999999999993" customHeight="1" x14ac:dyDescent="0.15">
      <c r="A18" s="79"/>
      <c r="B18" s="79"/>
      <c r="C18" s="79"/>
      <c r="D18" s="403"/>
      <c r="E18" s="403"/>
      <c r="F18" s="403"/>
      <c r="G18" s="403"/>
      <c r="H18" s="79"/>
      <c r="I18" s="79"/>
      <c r="J18" s="403"/>
      <c r="K18" s="403"/>
      <c r="L18" s="403"/>
      <c r="M18" s="403"/>
      <c r="N18" s="80"/>
      <c r="O18" s="80"/>
      <c r="P18" s="403"/>
      <c r="Q18" s="403"/>
      <c r="R18" s="403"/>
      <c r="S18" s="403"/>
      <c r="T18" s="80"/>
      <c r="U18" s="80"/>
      <c r="V18" s="403"/>
      <c r="W18" s="403"/>
      <c r="X18" s="403"/>
      <c r="Y18" s="403"/>
      <c r="Z18" s="80"/>
      <c r="AA18" s="80"/>
      <c r="AB18" s="403"/>
      <c r="AC18" s="403"/>
      <c r="AD18" s="403"/>
      <c r="AE18" s="403"/>
      <c r="AF18" s="80"/>
      <c r="AG18" s="80"/>
      <c r="AH18" s="403"/>
      <c r="AI18" s="403"/>
      <c r="AJ18" s="403"/>
      <c r="AK18" s="403"/>
      <c r="AL18" s="80"/>
      <c r="AM18" s="80"/>
      <c r="AN18" s="403"/>
      <c r="AO18" s="403"/>
      <c r="AP18" s="403"/>
      <c r="AQ18" s="403"/>
      <c r="AR18" s="80"/>
      <c r="AS18" s="80"/>
      <c r="AT18" s="403"/>
      <c r="AU18" s="403"/>
      <c r="AV18" s="403"/>
      <c r="AW18" s="403"/>
    </row>
    <row r="19" spans="1:49" ht="9.9499999999999993" customHeight="1" x14ac:dyDescent="0.15">
      <c r="A19" s="79"/>
      <c r="B19" s="79"/>
      <c r="C19" s="79"/>
      <c r="D19" s="403"/>
      <c r="E19" s="403"/>
      <c r="F19" s="403"/>
      <c r="G19" s="403"/>
      <c r="H19" s="79"/>
      <c r="I19" s="79"/>
      <c r="J19" s="403"/>
      <c r="K19" s="403"/>
      <c r="L19" s="403"/>
      <c r="M19" s="403"/>
      <c r="N19" s="80"/>
      <c r="O19" s="80"/>
      <c r="P19" s="403"/>
      <c r="Q19" s="403"/>
      <c r="R19" s="403"/>
      <c r="S19" s="403"/>
      <c r="T19" s="80"/>
      <c r="U19" s="80"/>
      <c r="V19" s="403"/>
      <c r="W19" s="403"/>
      <c r="X19" s="403"/>
      <c r="Y19" s="403"/>
      <c r="Z19" s="80"/>
      <c r="AA19" s="80"/>
      <c r="AB19" s="403"/>
      <c r="AC19" s="403"/>
      <c r="AD19" s="403"/>
      <c r="AE19" s="403"/>
      <c r="AF19" s="80"/>
      <c r="AG19" s="80"/>
      <c r="AH19" s="403"/>
      <c r="AI19" s="403"/>
      <c r="AJ19" s="403"/>
      <c r="AK19" s="403"/>
      <c r="AL19" s="80"/>
      <c r="AM19" s="80"/>
      <c r="AN19" s="403"/>
      <c r="AO19" s="403"/>
      <c r="AP19" s="403"/>
      <c r="AQ19" s="403"/>
      <c r="AR19" s="80"/>
      <c r="AS19" s="80"/>
      <c r="AT19" s="403"/>
      <c r="AU19" s="403"/>
      <c r="AV19" s="403"/>
      <c r="AW19" s="403"/>
    </row>
    <row r="20" spans="1:49" ht="9.9499999999999993" customHeight="1" x14ac:dyDescent="0.15">
      <c r="A20" s="79"/>
      <c r="B20" s="79"/>
      <c r="C20" s="79"/>
      <c r="D20" s="403"/>
      <c r="E20" s="403"/>
      <c r="F20" s="403"/>
      <c r="G20" s="403"/>
      <c r="H20" s="79"/>
      <c r="I20" s="79"/>
      <c r="J20" s="403"/>
      <c r="K20" s="403"/>
      <c r="L20" s="403"/>
      <c r="M20" s="403"/>
      <c r="N20" s="80"/>
      <c r="O20" s="80"/>
      <c r="P20" s="403"/>
      <c r="Q20" s="403"/>
      <c r="R20" s="403"/>
      <c r="S20" s="403"/>
      <c r="T20" s="80"/>
      <c r="U20" s="80"/>
      <c r="V20" s="403"/>
      <c r="W20" s="403"/>
      <c r="X20" s="403"/>
      <c r="Y20" s="403"/>
      <c r="Z20" s="80"/>
      <c r="AA20" s="80"/>
      <c r="AB20" s="403"/>
      <c r="AC20" s="403"/>
      <c r="AD20" s="403"/>
      <c r="AE20" s="403"/>
      <c r="AF20" s="80"/>
      <c r="AG20" s="80"/>
      <c r="AH20" s="403"/>
      <c r="AI20" s="403"/>
      <c r="AJ20" s="403"/>
      <c r="AK20" s="403"/>
      <c r="AL20" s="80"/>
      <c r="AM20" s="80"/>
      <c r="AN20" s="403"/>
      <c r="AO20" s="403"/>
      <c r="AP20" s="403"/>
      <c r="AQ20" s="403"/>
      <c r="AR20" s="80"/>
      <c r="AS20" s="80"/>
      <c r="AT20" s="403"/>
      <c r="AU20" s="403"/>
      <c r="AV20" s="403"/>
      <c r="AW20" s="403"/>
    </row>
    <row r="21" spans="1:49" ht="9.9499999999999993" customHeight="1" x14ac:dyDescent="0.15">
      <c r="A21" s="79"/>
      <c r="B21" s="79"/>
      <c r="C21" s="79"/>
      <c r="D21" s="403"/>
      <c r="E21" s="403"/>
      <c r="F21" s="403"/>
      <c r="G21" s="403"/>
      <c r="H21" s="79"/>
      <c r="I21" s="79"/>
      <c r="J21" s="403"/>
      <c r="K21" s="403"/>
      <c r="L21" s="403"/>
      <c r="M21" s="403"/>
      <c r="N21" s="80"/>
      <c r="O21" s="80"/>
      <c r="P21" s="403"/>
      <c r="Q21" s="403"/>
      <c r="R21" s="403"/>
      <c r="S21" s="403"/>
      <c r="T21" s="80"/>
      <c r="U21" s="80"/>
      <c r="V21" s="403"/>
      <c r="W21" s="403"/>
      <c r="X21" s="403"/>
      <c r="Y21" s="403"/>
      <c r="Z21" s="80"/>
      <c r="AA21" s="80"/>
      <c r="AB21" s="403"/>
      <c r="AC21" s="403"/>
      <c r="AD21" s="403"/>
      <c r="AE21" s="403"/>
      <c r="AF21" s="80"/>
      <c r="AG21" s="80"/>
      <c r="AH21" s="403"/>
      <c r="AI21" s="403"/>
      <c r="AJ21" s="403"/>
      <c r="AK21" s="403"/>
      <c r="AL21" s="80"/>
      <c r="AM21" s="80"/>
      <c r="AN21" s="403"/>
      <c r="AO21" s="403"/>
      <c r="AP21" s="403"/>
      <c r="AQ21" s="403"/>
      <c r="AR21" s="80"/>
      <c r="AS21" s="80"/>
      <c r="AT21" s="403"/>
      <c r="AU21" s="403"/>
      <c r="AV21" s="403"/>
      <c r="AW21" s="403"/>
    </row>
    <row r="22" spans="1:49" ht="9.9499999999999993" customHeight="1" x14ac:dyDescent="0.15">
      <c r="A22" s="79"/>
      <c r="B22" s="79"/>
      <c r="C22" s="79"/>
      <c r="D22" s="79"/>
      <c r="E22" s="79"/>
      <c r="F22" s="79"/>
      <c r="G22" s="79"/>
      <c r="H22" s="94"/>
      <c r="I22" s="79"/>
      <c r="J22" s="79"/>
      <c r="K22" s="79"/>
      <c r="L22" s="79"/>
      <c r="M22" s="79"/>
      <c r="N22" s="405" t="s">
        <v>135</v>
      </c>
      <c r="O22" s="405"/>
      <c r="P22" s="79"/>
      <c r="Q22" s="79"/>
      <c r="R22" s="79"/>
      <c r="S22" s="79"/>
      <c r="T22" s="94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94"/>
      <c r="AG22" s="79"/>
      <c r="AH22" s="79"/>
      <c r="AI22" s="79"/>
      <c r="AJ22" s="79"/>
      <c r="AK22" s="79"/>
      <c r="AL22" s="405" t="s">
        <v>127</v>
      </c>
      <c r="AM22" s="405"/>
      <c r="AN22" s="79"/>
      <c r="AO22" s="79"/>
      <c r="AP22" s="79"/>
      <c r="AQ22" s="79"/>
      <c r="AR22" s="94"/>
      <c r="AS22" s="79"/>
      <c r="AT22" s="79"/>
      <c r="AU22" s="79"/>
      <c r="AV22" s="79"/>
      <c r="AW22" s="79"/>
    </row>
    <row r="23" spans="1:49" ht="9.9499999999999993" customHeight="1" x14ac:dyDescent="0.15">
      <c r="A23" s="79"/>
      <c r="B23" s="79"/>
      <c r="C23" s="79"/>
      <c r="D23" s="79"/>
      <c r="E23" s="79"/>
      <c r="F23" s="79"/>
      <c r="G23" s="79"/>
      <c r="H23" s="94"/>
      <c r="I23" s="95"/>
      <c r="J23" s="90"/>
      <c r="K23" s="90"/>
      <c r="L23" s="90"/>
      <c r="M23" s="90"/>
      <c r="N23" s="406"/>
      <c r="O23" s="406"/>
      <c r="P23" s="90"/>
      <c r="Q23" s="90"/>
      <c r="R23" s="90"/>
      <c r="S23" s="90"/>
      <c r="T23" s="96"/>
      <c r="U23" s="79"/>
      <c r="V23" s="79"/>
      <c r="W23" s="79"/>
      <c r="X23" s="79"/>
      <c r="Y23" s="79"/>
      <c r="Z23" s="405" t="s">
        <v>138</v>
      </c>
      <c r="AA23" s="405"/>
      <c r="AB23" s="79"/>
      <c r="AC23" s="79"/>
      <c r="AD23" s="79"/>
      <c r="AE23" s="79"/>
      <c r="AF23" s="94"/>
      <c r="AG23" s="95"/>
      <c r="AH23" s="90"/>
      <c r="AI23" s="90"/>
      <c r="AJ23" s="90"/>
      <c r="AK23" s="90"/>
      <c r="AL23" s="406"/>
      <c r="AM23" s="406"/>
      <c r="AN23" s="90"/>
      <c r="AO23" s="90"/>
      <c r="AP23" s="90"/>
      <c r="AQ23" s="90"/>
      <c r="AR23" s="96"/>
      <c r="AS23" s="79"/>
      <c r="AT23" s="79"/>
      <c r="AU23" s="79"/>
      <c r="AV23" s="79"/>
      <c r="AW23" s="79"/>
    </row>
    <row r="24" spans="1:49" ht="9.9499999999999993" customHeight="1" x14ac:dyDescent="0.15">
      <c r="A24" s="79"/>
      <c r="B24" s="79"/>
      <c r="C24" s="79"/>
      <c r="D24" s="79"/>
      <c r="E24" s="79"/>
      <c r="F24" s="79"/>
      <c r="G24" s="79"/>
      <c r="H24" s="86"/>
      <c r="I24" s="86"/>
      <c r="J24" s="86"/>
      <c r="K24" s="86"/>
      <c r="L24" s="86"/>
      <c r="M24" s="86"/>
      <c r="N24" s="97"/>
      <c r="O24" s="86"/>
      <c r="P24" s="86"/>
      <c r="Q24" s="98"/>
      <c r="R24" s="99"/>
      <c r="S24" s="100"/>
      <c r="T24" s="100"/>
      <c r="U24" s="100"/>
      <c r="V24" s="100"/>
      <c r="W24" s="100"/>
      <c r="X24" s="100"/>
      <c r="Y24" s="100"/>
      <c r="Z24" s="419"/>
      <c r="AA24" s="419"/>
      <c r="AB24" s="100"/>
      <c r="AC24" s="100"/>
      <c r="AD24" s="100"/>
      <c r="AE24" s="100"/>
      <c r="AF24" s="100"/>
      <c r="AG24" s="100"/>
      <c r="AH24" s="100"/>
      <c r="AI24" s="100"/>
      <c r="AJ24" s="101"/>
      <c r="AK24" s="86"/>
      <c r="AL24" s="97"/>
      <c r="AM24" s="86"/>
      <c r="AN24" s="86"/>
      <c r="AO24" s="86"/>
      <c r="AP24" s="86"/>
      <c r="AQ24" s="86"/>
      <c r="AR24" s="86"/>
      <c r="AS24" s="86"/>
      <c r="AT24" s="79"/>
      <c r="AU24" s="79"/>
      <c r="AV24" s="79"/>
      <c r="AW24" s="79"/>
    </row>
    <row r="25" spans="1:49" s="1" customFormat="1" ht="9.9499999999999993" customHeight="1" x14ac:dyDescent="0.15">
      <c r="A25" s="79"/>
      <c r="B25" s="79"/>
      <c r="C25" s="79"/>
      <c r="D25" s="79"/>
      <c r="E25" s="79"/>
      <c r="F25" s="79"/>
      <c r="G25" s="79"/>
      <c r="H25" s="86"/>
      <c r="I25" s="86"/>
      <c r="J25" s="86"/>
      <c r="K25" s="86"/>
      <c r="L25" s="86"/>
      <c r="M25" s="86"/>
      <c r="N25" s="94"/>
      <c r="O25" s="86"/>
      <c r="P25" s="86"/>
      <c r="Q25" s="86"/>
      <c r="R25" s="86"/>
      <c r="S25" s="86"/>
      <c r="T25" s="86"/>
      <c r="U25" s="102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86"/>
      <c r="AG25" s="86"/>
      <c r="AH25" s="86"/>
      <c r="AI25" s="86"/>
      <c r="AJ25" s="86"/>
      <c r="AK25" s="86"/>
      <c r="AL25" s="94"/>
      <c r="AM25" s="86"/>
      <c r="AN25" s="86"/>
      <c r="AO25" s="86"/>
      <c r="AP25" s="86"/>
      <c r="AQ25" s="86"/>
      <c r="AR25" s="86"/>
      <c r="AS25" s="86"/>
      <c r="AT25" s="79"/>
      <c r="AU25" s="79"/>
      <c r="AV25" s="79"/>
      <c r="AW25" s="79"/>
    </row>
    <row r="26" spans="1:49" ht="9.9499999999999993" customHeight="1" x14ac:dyDescent="0.15">
      <c r="A26" s="79"/>
      <c r="B26" s="79"/>
      <c r="C26" s="79"/>
      <c r="D26" s="79"/>
      <c r="E26" s="79"/>
      <c r="F26" s="79"/>
      <c r="G26" s="79"/>
      <c r="H26" s="79"/>
      <c r="I26" s="86"/>
      <c r="J26" s="86"/>
      <c r="K26" s="86"/>
      <c r="L26" s="86"/>
      <c r="M26" s="86"/>
      <c r="N26" s="94"/>
      <c r="O26" s="95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6"/>
      <c r="AM26" s="86"/>
      <c r="AN26" s="86"/>
      <c r="AO26" s="86"/>
      <c r="AP26" s="86"/>
      <c r="AQ26" s="86"/>
      <c r="AR26" s="86"/>
      <c r="AS26" s="86"/>
      <c r="AT26" s="79"/>
      <c r="AU26" s="79"/>
      <c r="AV26" s="79"/>
      <c r="AW26" s="79"/>
    </row>
    <row r="27" spans="1:49" s="1" customFormat="1" ht="9.9499999999999993" customHeight="1" x14ac:dyDescent="0.15">
      <c r="A27" s="79"/>
      <c r="B27" s="79"/>
      <c r="C27" s="79"/>
      <c r="D27" s="79"/>
      <c r="E27" s="79"/>
      <c r="F27" s="79"/>
      <c r="G27" s="79"/>
      <c r="H27" s="79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79"/>
      <c r="W27" s="79"/>
      <c r="X27" s="79"/>
      <c r="Y27" s="79"/>
      <c r="Z27" s="418" t="s">
        <v>139</v>
      </c>
      <c r="AA27" s="418"/>
      <c r="AB27" s="79"/>
      <c r="AC27" s="79"/>
      <c r="AD27" s="79"/>
      <c r="AE27" s="79"/>
      <c r="AF27" s="79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79"/>
      <c r="AU27" s="79"/>
      <c r="AV27" s="79"/>
      <c r="AW27" s="79"/>
    </row>
    <row r="28" spans="1:49" s="1" customFormat="1" ht="9.9499999999999993" customHeight="1" x14ac:dyDescent="0.15">
      <c r="A28" s="79"/>
      <c r="B28" s="79"/>
      <c r="C28" s="79"/>
      <c r="D28" s="79"/>
      <c r="E28" s="79"/>
      <c r="F28" s="79"/>
      <c r="G28" s="79"/>
      <c r="H28" s="79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79"/>
      <c r="W28" s="79"/>
      <c r="X28" s="79"/>
      <c r="Y28" s="79"/>
      <c r="Z28" s="405"/>
      <c r="AA28" s="405"/>
      <c r="AB28" s="79"/>
      <c r="AC28" s="79"/>
      <c r="AD28" s="79"/>
      <c r="AE28" s="79"/>
      <c r="AF28" s="79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79"/>
      <c r="AU28" s="79"/>
      <c r="AV28" s="79"/>
      <c r="AW28" s="79"/>
    </row>
    <row r="29" spans="1:49" s="1" customFormat="1" ht="9.9499999999999993" customHeight="1" x14ac:dyDescent="0.15">
      <c r="A29" s="79"/>
      <c r="B29" s="79"/>
      <c r="C29" s="79"/>
      <c r="D29" s="79"/>
      <c r="E29" s="79"/>
      <c r="F29" s="79"/>
      <c r="G29" s="79"/>
      <c r="H29" s="79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79"/>
      <c r="W29" s="79"/>
      <c r="X29" s="79"/>
      <c r="Y29" s="79"/>
      <c r="Z29" s="103"/>
      <c r="AA29" s="103"/>
      <c r="AB29" s="79"/>
      <c r="AC29" s="79"/>
      <c r="AD29" s="79"/>
      <c r="AE29" s="79"/>
      <c r="AF29" s="79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79"/>
      <c r="AU29" s="79"/>
      <c r="AV29" s="79"/>
      <c r="AW29" s="79"/>
    </row>
    <row r="30" spans="1:49" s="1" customFormat="1" ht="9.9499999999999993" customHeight="1" x14ac:dyDescent="0.15">
      <c r="A30" s="79"/>
      <c r="B30" s="79"/>
      <c r="C30" s="79"/>
      <c r="D30" s="79"/>
      <c r="E30" s="79"/>
      <c r="F30" s="79"/>
      <c r="G30" s="79"/>
      <c r="H30" s="79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79"/>
      <c r="W30" s="79"/>
      <c r="X30" s="79"/>
      <c r="Y30" s="79"/>
      <c r="Z30" s="103"/>
      <c r="AA30" s="103"/>
      <c r="AB30" s="79"/>
      <c r="AC30" s="79"/>
      <c r="AD30" s="79"/>
      <c r="AE30" s="79"/>
      <c r="AF30" s="79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79"/>
      <c r="AU30" s="79"/>
      <c r="AV30" s="79"/>
      <c r="AW30" s="79"/>
    </row>
    <row r="31" spans="1:49" ht="9.9499999999999993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</row>
    <row r="32" spans="1:49" ht="9.9499999999999993" customHeight="1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</row>
    <row r="33" spans="1:49" ht="9.9499999999999993" customHeight="1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6"/>
      <c r="O33" s="86"/>
      <c r="P33" s="86"/>
      <c r="Q33" s="79"/>
      <c r="R33" s="86"/>
      <c r="S33" s="86"/>
      <c r="T33" s="86"/>
      <c r="U33" s="86"/>
      <c r="V33" s="86"/>
      <c r="W33" s="86"/>
      <c r="X33" s="86"/>
      <c r="Y33" s="86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86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</row>
    <row r="34" spans="1:49" ht="9.9499999999999993" customHeight="1" x14ac:dyDescent="0.15">
      <c r="A34" s="79"/>
      <c r="B34" s="79"/>
      <c r="C34" s="79"/>
      <c r="D34" s="79"/>
      <c r="E34" s="79"/>
      <c r="F34" s="79"/>
      <c r="G34" s="79"/>
      <c r="H34" s="79"/>
      <c r="I34" s="82"/>
      <c r="J34" s="82"/>
      <c r="K34" s="82"/>
      <c r="L34" s="82"/>
      <c r="M34" s="82"/>
      <c r="N34" s="83"/>
      <c r="O34" s="79"/>
      <c r="P34" s="79"/>
      <c r="Q34" s="82"/>
      <c r="R34" s="82"/>
      <c r="S34" s="82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2"/>
      <c r="AH34" s="82"/>
      <c r="AI34" s="82"/>
      <c r="AJ34" s="82"/>
      <c r="AK34" s="82"/>
      <c r="AL34" s="83"/>
      <c r="AM34" s="79"/>
      <c r="AN34" s="79"/>
      <c r="AO34" s="82"/>
      <c r="AP34" s="82"/>
      <c r="AQ34" s="79"/>
      <c r="AR34" s="79"/>
      <c r="AS34" s="79"/>
      <c r="AT34" s="79"/>
      <c r="AU34" s="79"/>
      <c r="AV34" s="79"/>
      <c r="AW34" s="79"/>
    </row>
    <row r="35" spans="1:49" ht="9.9499999999999993" customHeight="1" x14ac:dyDescent="0.15">
      <c r="A35" s="79"/>
      <c r="B35" s="79"/>
      <c r="C35" s="79"/>
      <c r="D35" s="79"/>
      <c r="E35" s="79"/>
      <c r="F35" s="79"/>
      <c r="G35" s="79"/>
      <c r="H35" s="88"/>
      <c r="I35" s="79"/>
      <c r="J35" s="79"/>
      <c r="K35" s="79"/>
      <c r="L35" s="79"/>
      <c r="M35" s="79"/>
      <c r="N35" s="404" t="s">
        <v>131</v>
      </c>
      <c r="O35" s="404"/>
      <c r="P35" s="93"/>
      <c r="Q35" s="93"/>
      <c r="R35" s="93"/>
      <c r="S35" s="93"/>
      <c r="T35" s="93"/>
      <c r="U35" s="8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8"/>
      <c r="AG35" s="79"/>
      <c r="AH35" s="79"/>
      <c r="AI35" s="79"/>
      <c r="AJ35" s="79"/>
      <c r="AK35" s="79"/>
      <c r="AL35" s="404" t="s">
        <v>132</v>
      </c>
      <c r="AM35" s="404"/>
      <c r="AN35" s="93"/>
      <c r="AO35" s="93"/>
      <c r="AP35" s="93"/>
      <c r="AQ35" s="93"/>
      <c r="AR35" s="93"/>
      <c r="AS35" s="89"/>
      <c r="AT35" s="79"/>
      <c r="AU35" s="79"/>
      <c r="AV35" s="79"/>
      <c r="AW35" s="79"/>
    </row>
    <row r="36" spans="1:49" ht="9.9499999999999993" customHeight="1" x14ac:dyDescent="0.15">
      <c r="A36" s="79"/>
      <c r="B36" s="79"/>
      <c r="C36" s="79"/>
      <c r="D36" s="79"/>
      <c r="E36" s="79"/>
      <c r="F36" s="79"/>
      <c r="G36" s="79"/>
      <c r="H36" s="88"/>
      <c r="I36" s="89"/>
      <c r="J36" s="86"/>
      <c r="K36" s="86"/>
      <c r="L36" s="79"/>
      <c r="M36" s="79"/>
      <c r="N36" s="405"/>
      <c r="O36" s="405"/>
      <c r="P36" s="79"/>
      <c r="Q36" s="79"/>
      <c r="R36" s="79"/>
      <c r="S36" s="79"/>
      <c r="T36" s="79"/>
      <c r="U36" s="8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8"/>
      <c r="AG36" s="89"/>
      <c r="AH36" s="86"/>
      <c r="AI36" s="86"/>
      <c r="AJ36" s="79"/>
      <c r="AK36" s="79"/>
      <c r="AL36" s="405"/>
      <c r="AM36" s="405"/>
      <c r="AN36" s="79"/>
      <c r="AO36" s="79"/>
      <c r="AP36" s="79"/>
      <c r="AQ36" s="79"/>
      <c r="AR36" s="79"/>
      <c r="AS36" s="89"/>
      <c r="AT36" s="79"/>
      <c r="AU36" s="79"/>
      <c r="AV36" s="79"/>
      <c r="AW36" s="79"/>
    </row>
    <row r="37" spans="1:49" ht="9.9499999999999993" customHeight="1" x14ac:dyDescent="0.15">
      <c r="A37" s="79"/>
      <c r="B37" s="79"/>
      <c r="C37" s="79"/>
      <c r="D37" s="79"/>
      <c r="E37" s="79"/>
      <c r="F37" s="79"/>
      <c r="G37" s="79"/>
      <c r="H37" s="79"/>
      <c r="I37" s="84"/>
      <c r="J37" s="86"/>
      <c r="K37" s="86"/>
      <c r="L37" s="86"/>
      <c r="M37" s="79"/>
      <c r="N37" s="79"/>
      <c r="O37" s="79"/>
      <c r="P37" s="79"/>
      <c r="Q37" s="79"/>
      <c r="R37" s="82"/>
      <c r="S37" s="82"/>
      <c r="T37" s="83"/>
      <c r="U37" s="84"/>
      <c r="V37" s="86"/>
      <c r="W37" s="82"/>
      <c r="X37" s="79"/>
      <c r="Y37" s="79"/>
      <c r="Z37" s="79"/>
      <c r="AA37" s="79"/>
      <c r="AB37" s="79"/>
      <c r="AC37" s="79"/>
      <c r="AD37" s="79"/>
      <c r="AE37" s="79"/>
      <c r="AF37" s="79"/>
      <c r="AG37" s="84"/>
      <c r="AH37" s="86"/>
      <c r="AI37" s="86"/>
      <c r="AJ37" s="86"/>
      <c r="AK37" s="79"/>
      <c r="AL37" s="79"/>
      <c r="AM37" s="79"/>
      <c r="AN37" s="79"/>
      <c r="AO37" s="79"/>
      <c r="AP37" s="82"/>
      <c r="AQ37" s="82"/>
      <c r="AR37" s="83"/>
      <c r="AS37" s="84"/>
      <c r="AT37" s="82"/>
      <c r="AU37" s="82"/>
      <c r="AV37" s="79"/>
      <c r="AW37" s="79"/>
    </row>
    <row r="38" spans="1:49" ht="9.9499999999999993" customHeight="1" x14ac:dyDescent="0.15">
      <c r="A38" s="79"/>
      <c r="B38" s="79"/>
      <c r="C38" s="79"/>
      <c r="D38" s="79"/>
      <c r="E38" s="88"/>
      <c r="F38" s="93"/>
      <c r="G38" s="93"/>
      <c r="H38" s="404" t="s">
        <v>122</v>
      </c>
      <c r="I38" s="404"/>
      <c r="J38" s="93"/>
      <c r="K38" s="87"/>
      <c r="L38" s="79"/>
      <c r="M38" s="79"/>
      <c r="N38" s="79"/>
      <c r="O38" s="79"/>
      <c r="P38" s="79"/>
      <c r="Q38" s="88"/>
      <c r="R38" s="79"/>
      <c r="S38" s="79"/>
      <c r="T38" s="404" t="s">
        <v>118</v>
      </c>
      <c r="U38" s="404"/>
      <c r="V38" s="93"/>
      <c r="W38" s="87"/>
      <c r="X38" s="79"/>
      <c r="Y38" s="79"/>
      <c r="Z38" s="79"/>
      <c r="AA38" s="79"/>
      <c r="AB38" s="79"/>
      <c r="AC38" s="88"/>
      <c r="AD38" s="93"/>
      <c r="AE38" s="93"/>
      <c r="AF38" s="404" t="s">
        <v>123</v>
      </c>
      <c r="AG38" s="404"/>
      <c r="AH38" s="93"/>
      <c r="AI38" s="87"/>
      <c r="AJ38" s="79"/>
      <c r="AK38" s="79"/>
      <c r="AL38" s="79"/>
      <c r="AM38" s="79"/>
      <c r="AN38" s="79"/>
      <c r="AO38" s="88"/>
      <c r="AP38" s="79"/>
      <c r="AQ38" s="79"/>
      <c r="AR38" s="404" t="s">
        <v>124</v>
      </c>
      <c r="AS38" s="404"/>
      <c r="AT38" s="79"/>
      <c r="AU38" s="87"/>
      <c r="AV38" s="79"/>
      <c r="AW38" s="79"/>
    </row>
    <row r="39" spans="1:49" ht="9.9499999999999993" customHeight="1" x14ac:dyDescent="0.15">
      <c r="A39" s="79"/>
      <c r="B39" s="79"/>
      <c r="C39" s="79"/>
      <c r="D39" s="79"/>
      <c r="E39" s="88"/>
      <c r="F39" s="79"/>
      <c r="G39" s="79"/>
      <c r="H39" s="425"/>
      <c r="I39" s="425"/>
      <c r="J39" s="79"/>
      <c r="K39" s="88"/>
      <c r="L39" s="79"/>
      <c r="M39" s="79"/>
      <c r="N39" s="79"/>
      <c r="O39" s="79"/>
      <c r="P39" s="79"/>
      <c r="Q39" s="88"/>
      <c r="R39" s="79"/>
      <c r="S39" s="79"/>
      <c r="T39" s="405"/>
      <c r="U39" s="405"/>
      <c r="V39" s="79"/>
      <c r="W39" s="88"/>
      <c r="X39" s="79"/>
      <c r="Y39" s="79"/>
      <c r="Z39" s="79"/>
      <c r="AA39" s="79"/>
      <c r="AB39" s="79"/>
      <c r="AC39" s="88"/>
      <c r="AD39" s="79"/>
      <c r="AE39" s="79"/>
      <c r="AF39" s="405"/>
      <c r="AG39" s="405"/>
      <c r="AH39" s="79"/>
      <c r="AI39" s="88"/>
      <c r="AJ39" s="79"/>
      <c r="AK39" s="79"/>
      <c r="AL39" s="79"/>
      <c r="AM39" s="79"/>
      <c r="AN39" s="79"/>
      <c r="AO39" s="88"/>
      <c r="AP39" s="79"/>
      <c r="AQ39" s="79"/>
      <c r="AR39" s="405"/>
      <c r="AS39" s="405"/>
      <c r="AT39" s="79"/>
      <c r="AU39" s="88"/>
      <c r="AV39" s="79"/>
      <c r="AW39" s="79"/>
    </row>
    <row r="40" spans="1:49" ht="9.9499999999999993" customHeight="1" x14ac:dyDescent="0.15">
      <c r="A40" s="79"/>
      <c r="B40" s="79"/>
      <c r="C40" s="79"/>
      <c r="D40" s="79"/>
      <c r="E40" s="88"/>
      <c r="F40" s="79"/>
      <c r="G40" s="79"/>
      <c r="H40" s="79"/>
      <c r="I40" s="79"/>
      <c r="J40" s="79"/>
      <c r="K40" s="88"/>
      <c r="L40" s="79"/>
      <c r="M40" s="79"/>
      <c r="N40" s="79"/>
      <c r="O40" s="79"/>
      <c r="P40" s="79"/>
      <c r="Q40" s="88"/>
      <c r="R40" s="79"/>
      <c r="S40" s="79"/>
      <c r="T40" s="79"/>
      <c r="U40" s="79"/>
      <c r="V40" s="79"/>
      <c r="W40" s="88"/>
      <c r="X40" s="79"/>
      <c r="Y40" s="79"/>
      <c r="Z40" s="79"/>
      <c r="AA40" s="79"/>
      <c r="AB40" s="79"/>
      <c r="AC40" s="88"/>
      <c r="AD40" s="79"/>
      <c r="AE40" s="79"/>
      <c r="AF40" s="79"/>
      <c r="AG40" s="79"/>
      <c r="AH40" s="79"/>
      <c r="AI40" s="88"/>
      <c r="AJ40" s="79"/>
      <c r="AK40" s="79"/>
      <c r="AL40" s="79"/>
      <c r="AM40" s="79"/>
      <c r="AN40" s="79"/>
      <c r="AO40" s="88"/>
      <c r="AP40" s="79"/>
      <c r="AQ40" s="79"/>
      <c r="AR40" s="79"/>
      <c r="AS40" s="79"/>
      <c r="AT40" s="79"/>
      <c r="AU40" s="88"/>
      <c r="AV40" s="79"/>
      <c r="AW40" s="79"/>
    </row>
    <row r="41" spans="1:49" ht="9.9499999999999993" customHeight="1" x14ac:dyDescent="0.15">
      <c r="A41" s="79"/>
      <c r="B41" s="79"/>
      <c r="C41" s="79"/>
      <c r="D41" s="403" t="s">
        <v>158</v>
      </c>
      <c r="E41" s="403"/>
      <c r="F41" s="403"/>
      <c r="G41" s="403"/>
      <c r="H41" s="106"/>
      <c r="I41" s="106"/>
      <c r="J41" s="403" t="s">
        <v>159</v>
      </c>
      <c r="K41" s="403"/>
      <c r="L41" s="403"/>
      <c r="M41" s="403"/>
      <c r="N41" s="80"/>
      <c r="O41" s="80"/>
      <c r="P41" s="403" t="s">
        <v>160</v>
      </c>
      <c r="Q41" s="403"/>
      <c r="R41" s="403"/>
      <c r="S41" s="403"/>
      <c r="T41" s="80"/>
      <c r="U41" s="80"/>
      <c r="V41" s="403" t="s">
        <v>161</v>
      </c>
      <c r="W41" s="403"/>
      <c r="X41" s="403"/>
      <c r="Y41" s="403"/>
      <c r="Z41" s="106"/>
      <c r="AA41" s="106"/>
      <c r="AB41" s="403" t="s">
        <v>162</v>
      </c>
      <c r="AC41" s="403"/>
      <c r="AD41" s="403"/>
      <c r="AE41" s="403"/>
      <c r="AF41" s="106"/>
      <c r="AG41" s="106"/>
      <c r="AH41" s="403" t="s">
        <v>163</v>
      </c>
      <c r="AI41" s="403"/>
      <c r="AJ41" s="403"/>
      <c r="AK41" s="403"/>
      <c r="AL41" s="80"/>
      <c r="AM41" s="80"/>
      <c r="AN41" s="403" t="s">
        <v>164</v>
      </c>
      <c r="AO41" s="403"/>
      <c r="AP41" s="403"/>
      <c r="AQ41" s="403"/>
      <c r="AR41" s="80"/>
      <c r="AS41" s="80"/>
      <c r="AT41" s="403" t="s">
        <v>165</v>
      </c>
      <c r="AU41" s="403"/>
      <c r="AV41" s="403"/>
      <c r="AW41" s="403"/>
    </row>
    <row r="42" spans="1:49" ht="9.9499999999999993" customHeight="1" x14ac:dyDescent="0.15">
      <c r="A42" s="79"/>
      <c r="B42" s="79"/>
      <c r="C42" s="79"/>
      <c r="D42" s="403"/>
      <c r="E42" s="403"/>
      <c r="F42" s="403"/>
      <c r="G42" s="403"/>
      <c r="H42" s="106"/>
      <c r="I42" s="106"/>
      <c r="J42" s="403"/>
      <c r="K42" s="403"/>
      <c r="L42" s="403"/>
      <c r="M42" s="403"/>
      <c r="N42" s="80"/>
      <c r="O42" s="80"/>
      <c r="P42" s="403"/>
      <c r="Q42" s="403"/>
      <c r="R42" s="403"/>
      <c r="S42" s="403"/>
      <c r="T42" s="80"/>
      <c r="U42" s="80"/>
      <c r="V42" s="403"/>
      <c r="W42" s="403"/>
      <c r="X42" s="403"/>
      <c r="Y42" s="403"/>
      <c r="Z42" s="106"/>
      <c r="AA42" s="106"/>
      <c r="AB42" s="403"/>
      <c r="AC42" s="403"/>
      <c r="AD42" s="403"/>
      <c r="AE42" s="403"/>
      <c r="AF42" s="106"/>
      <c r="AG42" s="106"/>
      <c r="AH42" s="403"/>
      <c r="AI42" s="403"/>
      <c r="AJ42" s="403"/>
      <c r="AK42" s="403"/>
      <c r="AL42" s="80"/>
      <c r="AM42" s="80"/>
      <c r="AN42" s="403"/>
      <c r="AO42" s="403"/>
      <c r="AP42" s="403"/>
      <c r="AQ42" s="403"/>
      <c r="AR42" s="80"/>
      <c r="AS42" s="80"/>
      <c r="AT42" s="403"/>
      <c r="AU42" s="403"/>
      <c r="AV42" s="403"/>
      <c r="AW42" s="403"/>
    </row>
    <row r="43" spans="1:49" ht="9.9499999999999993" customHeight="1" x14ac:dyDescent="0.15">
      <c r="A43" s="79"/>
      <c r="B43" s="79"/>
      <c r="C43" s="79"/>
      <c r="D43" s="403"/>
      <c r="E43" s="403"/>
      <c r="F43" s="403"/>
      <c r="G43" s="403"/>
      <c r="H43" s="106"/>
      <c r="I43" s="106"/>
      <c r="J43" s="403"/>
      <c r="K43" s="403"/>
      <c r="L43" s="403"/>
      <c r="M43" s="403"/>
      <c r="N43" s="80"/>
      <c r="O43" s="80"/>
      <c r="P43" s="403"/>
      <c r="Q43" s="403"/>
      <c r="R43" s="403"/>
      <c r="S43" s="403"/>
      <c r="T43" s="80"/>
      <c r="U43" s="80"/>
      <c r="V43" s="403"/>
      <c r="W43" s="403"/>
      <c r="X43" s="403"/>
      <c r="Y43" s="403"/>
      <c r="Z43" s="106"/>
      <c r="AA43" s="106"/>
      <c r="AB43" s="403"/>
      <c r="AC43" s="403"/>
      <c r="AD43" s="403"/>
      <c r="AE43" s="403"/>
      <c r="AF43" s="106"/>
      <c r="AG43" s="106"/>
      <c r="AH43" s="403"/>
      <c r="AI43" s="403"/>
      <c r="AJ43" s="403"/>
      <c r="AK43" s="403"/>
      <c r="AL43" s="80"/>
      <c r="AM43" s="80"/>
      <c r="AN43" s="403"/>
      <c r="AO43" s="403"/>
      <c r="AP43" s="403"/>
      <c r="AQ43" s="403"/>
      <c r="AR43" s="80"/>
      <c r="AS43" s="80"/>
      <c r="AT43" s="403"/>
      <c r="AU43" s="403"/>
      <c r="AV43" s="403"/>
      <c r="AW43" s="403"/>
    </row>
    <row r="44" spans="1:49" ht="9.9499999999999993" customHeight="1" x14ac:dyDescent="0.15">
      <c r="A44" s="79"/>
      <c r="B44" s="79"/>
      <c r="C44" s="79"/>
      <c r="D44" s="403"/>
      <c r="E44" s="403"/>
      <c r="F44" s="403"/>
      <c r="G44" s="403"/>
      <c r="H44" s="106"/>
      <c r="I44" s="106"/>
      <c r="J44" s="403"/>
      <c r="K44" s="403"/>
      <c r="L44" s="403"/>
      <c r="M44" s="403"/>
      <c r="N44" s="80"/>
      <c r="O44" s="80"/>
      <c r="P44" s="403"/>
      <c r="Q44" s="403"/>
      <c r="R44" s="403"/>
      <c r="S44" s="403"/>
      <c r="T44" s="80"/>
      <c r="U44" s="80"/>
      <c r="V44" s="403"/>
      <c r="W44" s="403"/>
      <c r="X44" s="403"/>
      <c r="Y44" s="403"/>
      <c r="Z44" s="106"/>
      <c r="AA44" s="106"/>
      <c r="AB44" s="403"/>
      <c r="AC44" s="403"/>
      <c r="AD44" s="403"/>
      <c r="AE44" s="403"/>
      <c r="AF44" s="106"/>
      <c r="AG44" s="106"/>
      <c r="AH44" s="403"/>
      <c r="AI44" s="403"/>
      <c r="AJ44" s="403"/>
      <c r="AK44" s="403"/>
      <c r="AL44" s="80"/>
      <c r="AM44" s="80"/>
      <c r="AN44" s="403"/>
      <c r="AO44" s="403"/>
      <c r="AP44" s="403"/>
      <c r="AQ44" s="403"/>
      <c r="AR44" s="80"/>
      <c r="AS44" s="80"/>
      <c r="AT44" s="403"/>
      <c r="AU44" s="403"/>
      <c r="AV44" s="403"/>
      <c r="AW44" s="403"/>
    </row>
    <row r="45" spans="1:49" ht="9.9499999999999993" customHeight="1" x14ac:dyDescent="0.15">
      <c r="A45" s="79"/>
      <c r="B45" s="79"/>
      <c r="C45" s="79"/>
      <c r="D45" s="403"/>
      <c r="E45" s="403"/>
      <c r="F45" s="403"/>
      <c r="G45" s="403"/>
      <c r="H45" s="106"/>
      <c r="I45" s="106"/>
      <c r="J45" s="403"/>
      <c r="K45" s="403"/>
      <c r="L45" s="403"/>
      <c r="M45" s="403"/>
      <c r="N45" s="80"/>
      <c r="O45" s="80"/>
      <c r="P45" s="403"/>
      <c r="Q45" s="403"/>
      <c r="R45" s="403"/>
      <c r="S45" s="403"/>
      <c r="T45" s="80"/>
      <c r="U45" s="80"/>
      <c r="V45" s="403"/>
      <c r="W45" s="403"/>
      <c r="X45" s="403"/>
      <c r="Y45" s="403"/>
      <c r="Z45" s="106"/>
      <c r="AA45" s="106"/>
      <c r="AB45" s="403"/>
      <c r="AC45" s="403"/>
      <c r="AD45" s="403"/>
      <c r="AE45" s="403"/>
      <c r="AF45" s="106"/>
      <c r="AG45" s="106"/>
      <c r="AH45" s="403"/>
      <c r="AI45" s="403"/>
      <c r="AJ45" s="403"/>
      <c r="AK45" s="403"/>
      <c r="AL45" s="80"/>
      <c r="AM45" s="80"/>
      <c r="AN45" s="403"/>
      <c r="AO45" s="403"/>
      <c r="AP45" s="403"/>
      <c r="AQ45" s="403"/>
      <c r="AR45" s="80"/>
      <c r="AS45" s="80"/>
      <c r="AT45" s="403"/>
      <c r="AU45" s="403"/>
      <c r="AV45" s="403"/>
      <c r="AW45" s="403"/>
    </row>
    <row r="46" spans="1:49" ht="9.9499999999999993" customHeight="1" x14ac:dyDescent="0.15">
      <c r="A46" s="79"/>
      <c r="B46" s="79"/>
      <c r="C46" s="79"/>
      <c r="D46" s="403"/>
      <c r="E46" s="403"/>
      <c r="F46" s="403"/>
      <c r="G46" s="403"/>
      <c r="H46" s="106"/>
      <c r="I46" s="106"/>
      <c r="J46" s="403"/>
      <c r="K46" s="403"/>
      <c r="L46" s="403"/>
      <c r="M46" s="403"/>
      <c r="N46" s="80"/>
      <c r="O46" s="80"/>
      <c r="P46" s="403"/>
      <c r="Q46" s="403"/>
      <c r="R46" s="403"/>
      <c r="S46" s="403"/>
      <c r="T46" s="80"/>
      <c r="U46" s="80"/>
      <c r="V46" s="403"/>
      <c r="W46" s="403"/>
      <c r="X46" s="403"/>
      <c r="Y46" s="403"/>
      <c r="Z46" s="106"/>
      <c r="AA46" s="106"/>
      <c r="AB46" s="403"/>
      <c r="AC46" s="403"/>
      <c r="AD46" s="403"/>
      <c r="AE46" s="403"/>
      <c r="AF46" s="106"/>
      <c r="AG46" s="106"/>
      <c r="AH46" s="403"/>
      <c r="AI46" s="403"/>
      <c r="AJ46" s="403"/>
      <c r="AK46" s="403"/>
      <c r="AL46" s="80"/>
      <c r="AM46" s="80"/>
      <c r="AN46" s="403"/>
      <c r="AO46" s="403"/>
      <c r="AP46" s="403"/>
      <c r="AQ46" s="403"/>
      <c r="AR46" s="80"/>
      <c r="AS46" s="80"/>
      <c r="AT46" s="403"/>
      <c r="AU46" s="403"/>
      <c r="AV46" s="403"/>
      <c r="AW46" s="403"/>
    </row>
    <row r="47" spans="1:49" ht="9.9499999999999993" customHeight="1" x14ac:dyDescent="0.15">
      <c r="A47" s="79"/>
      <c r="B47" s="79"/>
      <c r="C47" s="79"/>
      <c r="D47" s="79"/>
      <c r="E47" s="79"/>
      <c r="F47" s="79"/>
      <c r="G47" s="79"/>
      <c r="H47" s="94"/>
      <c r="I47" s="104"/>
      <c r="J47" s="86"/>
      <c r="K47" s="86"/>
      <c r="L47" s="86"/>
      <c r="M47" s="86"/>
      <c r="N47" s="425" t="s">
        <v>128</v>
      </c>
      <c r="O47" s="425"/>
      <c r="P47" s="86"/>
      <c r="Q47" s="86"/>
      <c r="R47" s="86"/>
      <c r="S47" s="86"/>
      <c r="T47" s="86"/>
      <c r="U47" s="104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94"/>
      <c r="AG47" s="104"/>
      <c r="AH47" s="86"/>
      <c r="AI47" s="86"/>
      <c r="AJ47" s="86"/>
      <c r="AK47" s="86"/>
      <c r="AL47" s="425" t="s">
        <v>129</v>
      </c>
      <c r="AM47" s="425"/>
      <c r="AN47" s="86"/>
      <c r="AO47" s="86"/>
      <c r="AP47" s="86"/>
      <c r="AQ47" s="86"/>
      <c r="AR47" s="94"/>
      <c r="AS47" s="79"/>
      <c r="AT47" s="79"/>
      <c r="AU47" s="79"/>
      <c r="AV47" s="79"/>
      <c r="AW47" s="79"/>
    </row>
    <row r="48" spans="1:49" ht="9.9499999999999993" customHeight="1" x14ac:dyDescent="0.15">
      <c r="A48" s="79"/>
      <c r="B48" s="79"/>
      <c r="C48" s="79"/>
      <c r="D48" s="79"/>
      <c r="E48" s="79"/>
      <c r="F48" s="79"/>
      <c r="G48" s="79"/>
      <c r="H48" s="94"/>
      <c r="I48" s="95"/>
      <c r="J48" s="90"/>
      <c r="K48" s="90"/>
      <c r="L48" s="90"/>
      <c r="M48" s="90"/>
      <c r="N48" s="406"/>
      <c r="O48" s="406"/>
      <c r="P48" s="90"/>
      <c r="Q48" s="90"/>
      <c r="R48" s="90"/>
      <c r="S48" s="90"/>
      <c r="T48" s="90"/>
      <c r="U48" s="104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5"/>
      <c r="AH48" s="90"/>
      <c r="AI48" s="90"/>
      <c r="AJ48" s="90"/>
      <c r="AK48" s="90"/>
      <c r="AL48" s="406"/>
      <c r="AM48" s="406"/>
      <c r="AN48" s="90"/>
      <c r="AO48" s="90"/>
      <c r="AP48" s="90"/>
      <c r="AQ48" s="90"/>
      <c r="AR48" s="96"/>
      <c r="AS48" s="79"/>
      <c r="AT48" s="79"/>
      <c r="AU48" s="79"/>
      <c r="AV48" s="79"/>
      <c r="AW48" s="79"/>
    </row>
    <row r="49" spans="1:49" ht="9.9499999999999993" customHeight="1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</row>
    <row r="50" spans="1:49" s="1" customFormat="1" ht="9.9499999999999993" customHeight="1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</row>
    <row r="51" spans="1:49" ht="9.9499999999999993" customHeight="1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</row>
    <row r="52" spans="1:49" ht="9.9499999999999993" customHeight="1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86"/>
      <c r="AA52" s="86"/>
      <c r="AB52" s="86"/>
      <c r="AC52" s="79"/>
      <c r="AD52" s="86"/>
      <c r="AE52" s="86"/>
      <c r="AF52" s="86"/>
      <c r="AG52" s="86"/>
      <c r="AH52" s="86"/>
      <c r="AI52" s="86"/>
      <c r="AJ52" s="86"/>
      <c r="AK52" s="86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</row>
    <row r="53" spans="1:49" ht="9.9499999999999993" customHeight="1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411" t="s">
        <v>140</v>
      </c>
      <c r="AI53" s="411"/>
      <c r="AJ53" s="411"/>
      <c r="AK53" s="411"/>
      <c r="AL53" s="411"/>
      <c r="AM53" s="411"/>
      <c r="AN53" s="411"/>
      <c r="AO53" s="411"/>
      <c r="AP53" s="411"/>
      <c r="AQ53" s="105"/>
      <c r="AR53" s="105"/>
      <c r="AS53" s="79"/>
      <c r="AT53" s="79"/>
      <c r="AU53" s="79"/>
      <c r="AV53" s="79"/>
      <c r="AW53" s="79"/>
    </row>
    <row r="54" spans="1:49" ht="9.9499999999999993" customHeight="1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6"/>
      <c r="O54" s="86"/>
      <c r="P54" s="86"/>
      <c r="Q54" s="79"/>
      <c r="R54" s="86"/>
      <c r="S54" s="86"/>
      <c r="T54" s="86"/>
      <c r="U54" s="86"/>
      <c r="V54" s="86"/>
      <c r="W54" s="86"/>
      <c r="X54" s="86"/>
      <c r="Y54" s="86"/>
      <c r="Z54" s="79"/>
      <c r="AA54" s="79"/>
      <c r="AB54" s="79"/>
      <c r="AC54" s="79"/>
      <c r="AD54" s="79"/>
      <c r="AE54" s="79"/>
      <c r="AF54" s="79"/>
      <c r="AG54" s="79"/>
      <c r="AH54" s="411"/>
      <c r="AI54" s="411"/>
      <c r="AJ54" s="411"/>
      <c r="AK54" s="411"/>
      <c r="AL54" s="411"/>
      <c r="AM54" s="411"/>
      <c r="AN54" s="411"/>
      <c r="AO54" s="411"/>
      <c r="AP54" s="411"/>
      <c r="AQ54" s="105"/>
      <c r="AR54" s="105"/>
      <c r="AS54" s="79"/>
      <c r="AT54" s="79"/>
      <c r="AU54" s="79"/>
      <c r="AV54" s="79"/>
      <c r="AW54" s="79"/>
    </row>
    <row r="55" spans="1:49" ht="9.9499999999999993" customHeight="1" x14ac:dyDescent="0.15">
      <c r="A55" s="79"/>
      <c r="B55" s="79"/>
      <c r="C55" s="79"/>
      <c r="D55" s="79"/>
      <c r="E55" s="79"/>
      <c r="F55" s="79"/>
      <c r="G55" s="79"/>
      <c r="H55" s="79"/>
      <c r="I55" s="82"/>
      <c r="J55" s="82"/>
      <c r="K55" s="82"/>
      <c r="L55" s="82"/>
      <c r="M55" s="82"/>
      <c r="N55" s="83"/>
      <c r="O55" s="79"/>
      <c r="P55" s="79"/>
      <c r="Q55" s="82"/>
      <c r="R55" s="82"/>
      <c r="S55" s="82"/>
      <c r="T55" s="82"/>
      <c r="U55" s="86"/>
      <c r="V55" s="86"/>
      <c r="W55" s="86"/>
      <c r="X55" s="86"/>
      <c r="Y55" s="86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</row>
    <row r="56" spans="1:49" ht="9.9499999999999993" customHeight="1" x14ac:dyDescent="0.15">
      <c r="A56" s="79"/>
      <c r="B56" s="79"/>
      <c r="C56" s="79"/>
      <c r="D56" s="79"/>
      <c r="E56" s="79"/>
      <c r="F56" s="79"/>
      <c r="G56" s="79"/>
      <c r="H56" s="88"/>
      <c r="I56" s="79"/>
      <c r="J56" s="79"/>
      <c r="K56" s="79"/>
      <c r="L56" s="79"/>
      <c r="M56" s="79"/>
      <c r="N56" s="404" t="s">
        <v>130</v>
      </c>
      <c r="O56" s="404"/>
      <c r="P56" s="93"/>
      <c r="Q56" s="93"/>
      <c r="R56" s="93"/>
      <c r="S56" s="86"/>
      <c r="T56" s="87"/>
      <c r="U56" s="8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82"/>
      <c r="AI56" s="82"/>
      <c r="AJ56" s="82"/>
      <c r="AK56" s="82"/>
      <c r="AL56" s="82"/>
      <c r="AM56" s="82"/>
      <c r="AN56" s="82"/>
      <c r="AO56" s="82"/>
      <c r="AP56" s="82"/>
      <c r="AQ56" s="79"/>
      <c r="AR56" s="79"/>
      <c r="AS56" s="79"/>
      <c r="AT56" s="79"/>
      <c r="AU56" s="79"/>
      <c r="AV56" s="79"/>
      <c r="AW56" s="79"/>
    </row>
    <row r="57" spans="1:49" ht="9.9499999999999993" customHeight="1" x14ac:dyDescent="0.15">
      <c r="A57" s="79"/>
      <c r="B57" s="79"/>
      <c r="C57" s="79"/>
      <c r="D57" s="79"/>
      <c r="E57" s="79"/>
      <c r="F57" s="79"/>
      <c r="G57" s="79"/>
      <c r="H57" s="88"/>
      <c r="I57" s="89"/>
      <c r="J57" s="86"/>
      <c r="K57" s="86"/>
      <c r="L57" s="79"/>
      <c r="M57" s="79"/>
      <c r="N57" s="405"/>
      <c r="O57" s="405"/>
      <c r="P57" s="79"/>
      <c r="Q57" s="79"/>
      <c r="R57" s="79"/>
      <c r="S57" s="79"/>
      <c r="T57" s="79"/>
      <c r="U57" s="8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8"/>
      <c r="AH57" s="422">
        <v>0.375</v>
      </c>
      <c r="AI57" s="423"/>
      <c r="AJ57" s="423"/>
      <c r="AK57" s="423"/>
      <c r="AL57" s="424"/>
      <c r="AM57" s="420" t="s">
        <v>141</v>
      </c>
      <c r="AN57" s="420"/>
      <c r="AO57" s="420"/>
      <c r="AP57" s="421"/>
      <c r="AQ57" s="79"/>
      <c r="AR57" s="79"/>
      <c r="AS57" s="79"/>
      <c r="AT57" s="79"/>
      <c r="AU57" s="79"/>
      <c r="AV57" s="79"/>
      <c r="AW57" s="79"/>
    </row>
    <row r="58" spans="1:49" ht="9.9499999999999993" customHeight="1" x14ac:dyDescent="0.15">
      <c r="A58" s="79"/>
      <c r="B58" s="79"/>
      <c r="C58" s="79"/>
      <c r="D58" s="79"/>
      <c r="E58" s="79"/>
      <c r="F58" s="79"/>
      <c r="G58" s="79"/>
      <c r="H58" s="79"/>
      <c r="I58" s="84"/>
      <c r="J58" s="86"/>
      <c r="K58" s="86"/>
      <c r="L58" s="86"/>
      <c r="M58" s="79"/>
      <c r="N58" s="79"/>
      <c r="O58" s="79"/>
      <c r="P58" s="79"/>
      <c r="Q58" s="79"/>
      <c r="R58" s="82"/>
      <c r="S58" s="82"/>
      <c r="T58" s="83"/>
      <c r="U58" s="84"/>
      <c r="V58" s="82"/>
      <c r="W58" s="82"/>
      <c r="X58" s="79"/>
      <c r="Y58" s="79"/>
      <c r="Z58" s="79"/>
      <c r="AA58" s="79"/>
      <c r="AB58" s="79"/>
      <c r="AC58" s="79"/>
      <c r="AD58" s="79"/>
      <c r="AE58" s="79"/>
      <c r="AF58" s="79"/>
      <c r="AG58" s="88"/>
      <c r="AH58" s="415"/>
      <c r="AI58" s="416"/>
      <c r="AJ58" s="416"/>
      <c r="AK58" s="416"/>
      <c r="AL58" s="417"/>
      <c r="AM58" s="409"/>
      <c r="AN58" s="409"/>
      <c r="AO58" s="409"/>
      <c r="AP58" s="410"/>
      <c r="AQ58" s="79"/>
      <c r="AR58" s="79"/>
      <c r="AS58" s="79"/>
      <c r="AT58" s="79"/>
      <c r="AU58" s="79"/>
      <c r="AV58" s="79"/>
      <c r="AW58" s="79"/>
    </row>
    <row r="59" spans="1:49" ht="9.9499999999999993" customHeight="1" x14ac:dyDescent="0.15">
      <c r="A59" s="79"/>
      <c r="B59" s="79"/>
      <c r="C59" s="79"/>
      <c r="D59" s="79"/>
      <c r="E59" s="88"/>
      <c r="F59" s="93"/>
      <c r="G59" s="93"/>
      <c r="H59" s="404" t="s">
        <v>125</v>
      </c>
      <c r="I59" s="404"/>
      <c r="J59" s="93"/>
      <c r="K59" s="87"/>
      <c r="L59" s="79"/>
      <c r="M59" s="79"/>
      <c r="N59" s="79"/>
      <c r="O59" s="79"/>
      <c r="P59" s="79"/>
      <c r="Q59" s="88"/>
      <c r="R59" s="79"/>
      <c r="S59" s="79"/>
      <c r="T59" s="404" t="s">
        <v>126</v>
      </c>
      <c r="U59" s="404"/>
      <c r="V59" s="79"/>
      <c r="W59" s="87"/>
      <c r="X59" s="79"/>
      <c r="Y59" s="79"/>
      <c r="Z59" s="79"/>
      <c r="AA59" s="79"/>
      <c r="AB59" s="79"/>
      <c r="AC59" s="79"/>
      <c r="AD59" s="79"/>
      <c r="AE59" s="79"/>
      <c r="AF59" s="79"/>
      <c r="AG59" s="88"/>
      <c r="AH59" s="412">
        <v>0.40277777777777773</v>
      </c>
      <c r="AI59" s="413"/>
      <c r="AJ59" s="413"/>
      <c r="AK59" s="413"/>
      <c r="AL59" s="414"/>
      <c r="AM59" s="407" t="s">
        <v>142</v>
      </c>
      <c r="AN59" s="407"/>
      <c r="AO59" s="407"/>
      <c r="AP59" s="408"/>
      <c r="AQ59" s="79"/>
      <c r="AR59" s="79"/>
      <c r="AS59" s="79"/>
      <c r="AT59" s="79"/>
      <c r="AU59" s="79"/>
      <c r="AV59" s="79"/>
      <c r="AW59" s="79"/>
    </row>
    <row r="60" spans="1:49" ht="9.9499999999999993" customHeight="1" x14ac:dyDescent="0.15">
      <c r="A60" s="79"/>
      <c r="B60" s="79"/>
      <c r="C60" s="79"/>
      <c r="D60" s="79"/>
      <c r="E60" s="88"/>
      <c r="F60" s="79"/>
      <c r="G60" s="79"/>
      <c r="H60" s="405"/>
      <c r="I60" s="405"/>
      <c r="J60" s="79"/>
      <c r="K60" s="88"/>
      <c r="L60" s="79"/>
      <c r="M60" s="79"/>
      <c r="N60" s="79"/>
      <c r="O60" s="79"/>
      <c r="P60" s="79"/>
      <c r="Q60" s="88"/>
      <c r="R60" s="79"/>
      <c r="S60" s="79"/>
      <c r="T60" s="405"/>
      <c r="U60" s="405"/>
      <c r="V60" s="79"/>
      <c r="W60" s="88"/>
      <c r="X60" s="79"/>
      <c r="Y60" s="79"/>
      <c r="Z60" s="79"/>
      <c r="AA60" s="79"/>
      <c r="AB60" s="79"/>
      <c r="AC60" s="79"/>
      <c r="AD60" s="79"/>
      <c r="AE60" s="79"/>
      <c r="AF60" s="79"/>
      <c r="AG60" s="88"/>
      <c r="AH60" s="415"/>
      <c r="AI60" s="416"/>
      <c r="AJ60" s="416"/>
      <c r="AK60" s="416"/>
      <c r="AL60" s="417"/>
      <c r="AM60" s="409"/>
      <c r="AN60" s="409"/>
      <c r="AO60" s="409"/>
      <c r="AP60" s="410"/>
      <c r="AQ60" s="79"/>
      <c r="AR60" s="79"/>
      <c r="AS60" s="79"/>
      <c r="AT60" s="79"/>
      <c r="AU60" s="79"/>
      <c r="AV60" s="79"/>
      <c r="AW60" s="79"/>
    </row>
    <row r="61" spans="1:49" ht="9.9499999999999993" customHeight="1" x14ac:dyDescent="0.15">
      <c r="A61" s="79"/>
      <c r="B61" s="79"/>
      <c r="C61" s="79"/>
      <c r="D61" s="79"/>
      <c r="E61" s="88"/>
      <c r="F61" s="79"/>
      <c r="G61" s="79"/>
      <c r="H61" s="79"/>
      <c r="I61" s="79"/>
      <c r="J61" s="79"/>
      <c r="K61" s="88"/>
      <c r="L61" s="79"/>
      <c r="M61" s="79"/>
      <c r="N61" s="79"/>
      <c r="O61" s="79"/>
      <c r="P61" s="79"/>
      <c r="Q61" s="88"/>
      <c r="R61" s="79"/>
      <c r="S61" s="79"/>
      <c r="T61" s="79"/>
      <c r="U61" s="79"/>
      <c r="V61" s="79"/>
      <c r="W61" s="88"/>
      <c r="X61" s="79"/>
      <c r="Y61" s="79"/>
      <c r="Z61" s="79"/>
      <c r="AA61" s="79"/>
      <c r="AB61" s="79"/>
      <c r="AC61" s="79"/>
      <c r="AD61" s="79"/>
      <c r="AE61" s="79"/>
      <c r="AF61" s="79"/>
      <c r="AG61" s="88"/>
      <c r="AH61" s="430">
        <v>0.43055555555555558</v>
      </c>
      <c r="AI61" s="430"/>
      <c r="AJ61" s="430"/>
      <c r="AK61" s="430"/>
      <c r="AL61" s="431"/>
      <c r="AM61" s="407" t="s">
        <v>143</v>
      </c>
      <c r="AN61" s="407"/>
      <c r="AO61" s="407"/>
      <c r="AP61" s="408"/>
      <c r="AQ61" s="79"/>
      <c r="AR61" s="79"/>
      <c r="AS61" s="79"/>
      <c r="AT61" s="79"/>
      <c r="AU61" s="79"/>
      <c r="AV61" s="79"/>
      <c r="AW61" s="79"/>
    </row>
    <row r="62" spans="1:49" ht="9.9499999999999993" customHeight="1" x14ac:dyDescent="0.15">
      <c r="A62" s="79"/>
      <c r="B62" s="79"/>
      <c r="C62" s="79"/>
      <c r="D62" s="403" t="s">
        <v>166</v>
      </c>
      <c r="E62" s="403"/>
      <c r="F62" s="403"/>
      <c r="G62" s="403"/>
      <c r="H62" s="106"/>
      <c r="I62" s="106"/>
      <c r="J62" s="403" t="s">
        <v>167</v>
      </c>
      <c r="K62" s="403"/>
      <c r="L62" s="403"/>
      <c r="M62" s="403"/>
      <c r="N62" s="80"/>
      <c r="O62" s="80"/>
      <c r="P62" s="403" t="s">
        <v>168</v>
      </c>
      <c r="Q62" s="403"/>
      <c r="R62" s="403"/>
      <c r="S62" s="403"/>
      <c r="T62" s="80"/>
      <c r="U62" s="80"/>
      <c r="V62" s="403" t="s">
        <v>169</v>
      </c>
      <c r="W62" s="403"/>
      <c r="X62" s="403"/>
      <c r="Y62" s="403"/>
      <c r="Z62" s="79"/>
      <c r="AA62" s="79"/>
      <c r="AB62" s="79"/>
      <c r="AC62" s="79"/>
      <c r="AD62" s="79"/>
      <c r="AE62" s="79"/>
      <c r="AF62" s="79"/>
      <c r="AG62" s="88"/>
      <c r="AH62" s="430"/>
      <c r="AI62" s="430"/>
      <c r="AJ62" s="430"/>
      <c r="AK62" s="430"/>
      <c r="AL62" s="431"/>
      <c r="AM62" s="409"/>
      <c r="AN62" s="409"/>
      <c r="AO62" s="409"/>
      <c r="AP62" s="410"/>
      <c r="AQ62" s="79"/>
      <c r="AR62" s="79"/>
      <c r="AS62" s="79"/>
      <c r="AT62" s="79"/>
      <c r="AU62" s="79"/>
      <c r="AV62" s="79"/>
      <c r="AW62" s="79"/>
    </row>
    <row r="63" spans="1:49" ht="9.9499999999999993" customHeight="1" x14ac:dyDescent="0.15">
      <c r="A63" s="79"/>
      <c r="B63" s="79"/>
      <c r="C63" s="79"/>
      <c r="D63" s="403"/>
      <c r="E63" s="403"/>
      <c r="F63" s="403"/>
      <c r="G63" s="403"/>
      <c r="H63" s="106"/>
      <c r="I63" s="106"/>
      <c r="J63" s="403"/>
      <c r="K63" s="403"/>
      <c r="L63" s="403"/>
      <c r="M63" s="403"/>
      <c r="N63" s="80"/>
      <c r="O63" s="80"/>
      <c r="P63" s="403"/>
      <c r="Q63" s="403"/>
      <c r="R63" s="403"/>
      <c r="S63" s="403"/>
      <c r="T63" s="80"/>
      <c r="U63" s="80"/>
      <c r="V63" s="403"/>
      <c r="W63" s="403"/>
      <c r="X63" s="403"/>
      <c r="Y63" s="403"/>
      <c r="Z63" s="79"/>
      <c r="AA63" s="79"/>
      <c r="AB63" s="79"/>
      <c r="AC63" s="79"/>
      <c r="AD63" s="79"/>
      <c r="AE63" s="79"/>
      <c r="AF63" s="79"/>
      <c r="AG63" s="88"/>
      <c r="AH63" s="412">
        <v>0.45833333333333331</v>
      </c>
      <c r="AI63" s="413"/>
      <c r="AJ63" s="413"/>
      <c r="AK63" s="413"/>
      <c r="AL63" s="414"/>
      <c r="AM63" s="407" t="s">
        <v>144</v>
      </c>
      <c r="AN63" s="407"/>
      <c r="AO63" s="407"/>
      <c r="AP63" s="408"/>
      <c r="AQ63" s="79"/>
      <c r="AR63" s="79"/>
      <c r="AS63" s="79"/>
      <c r="AT63" s="79"/>
      <c r="AU63" s="79"/>
      <c r="AV63" s="79"/>
      <c r="AW63" s="79"/>
    </row>
    <row r="64" spans="1:49" ht="9.9499999999999993" customHeight="1" x14ac:dyDescent="0.15">
      <c r="A64" s="79"/>
      <c r="B64" s="79"/>
      <c r="C64" s="79"/>
      <c r="D64" s="403"/>
      <c r="E64" s="403"/>
      <c r="F64" s="403"/>
      <c r="G64" s="403"/>
      <c r="H64" s="106"/>
      <c r="I64" s="106"/>
      <c r="J64" s="403"/>
      <c r="K64" s="403"/>
      <c r="L64" s="403"/>
      <c r="M64" s="403"/>
      <c r="N64" s="80"/>
      <c r="O64" s="80"/>
      <c r="P64" s="403"/>
      <c r="Q64" s="403"/>
      <c r="R64" s="403"/>
      <c r="S64" s="403"/>
      <c r="T64" s="80"/>
      <c r="U64" s="80"/>
      <c r="V64" s="403"/>
      <c r="W64" s="403"/>
      <c r="X64" s="403"/>
      <c r="Y64" s="403"/>
      <c r="Z64" s="79"/>
      <c r="AA64" s="79"/>
      <c r="AB64" s="79"/>
      <c r="AC64" s="79"/>
      <c r="AD64" s="79"/>
      <c r="AE64" s="79"/>
      <c r="AF64" s="79"/>
      <c r="AG64" s="88"/>
      <c r="AH64" s="435"/>
      <c r="AI64" s="430"/>
      <c r="AJ64" s="430"/>
      <c r="AK64" s="430"/>
      <c r="AL64" s="431"/>
      <c r="AM64" s="409"/>
      <c r="AN64" s="409"/>
      <c r="AO64" s="409"/>
      <c r="AP64" s="410"/>
      <c r="AQ64" s="79"/>
      <c r="AR64" s="79"/>
      <c r="AS64" s="79"/>
      <c r="AT64" s="79"/>
      <c r="AU64" s="79"/>
      <c r="AV64" s="79"/>
      <c r="AW64" s="79"/>
    </row>
    <row r="65" spans="1:49" ht="9.9499999999999993" customHeight="1" x14ac:dyDescent="0.15">
      <c r="A65" s="79"/>
      <c r="B65" s="79"/>
      <c r="C65" s="79"/>
      <c r="D65" s="403"/>
      <c r="E65" s="403"/>
      <c r="F65" s="403"/>
      <c r="G65" s="403"/>
      <c r="H65" s="106"/>
      <c r="I65" s="106"/>
      <c r="J65" s="403"/>
      <c r="K65" s="403"/>
      <c r="L65" s="403"/>
      <c r="M65" s="403"/>
      <c r="N65" s="80"/>
      <c r="O65" s="80"/>
      <c r="P65" s="403"/>
      <c r="Q65" s="403"/>
      <c r="R65" s="403"/>
      <c r="S65" s="403"/>
      <c r="T65" s="80"/>
      <c r="U65" s="80"/>
      <c r="V65" s="403"/>
      <c r="W65" s="403"/>
      <c r="X65" s="403"/>
      <c r="Y65" s="403"/>
      <c r="Z65" s="79"/>
      <c r="AA65" s="79"/>
      <c r="AB65" s="79"/>
      <c r="AC65" s="79"/>
      <c r="AD65" s="79"/>
      <c r="AE65" s="79"/>
      <c r="AF65" s="79"/>
      <c r="AG65" s="88"/>
      <c r="AH65" s="412">
        <v>0.4861111111111111</v>
      </c>
      <c r="AI65" s="413"/>
      <c r="AJ65" s="413"/>
      <c r="AK65" s="413"/>
      <c r="AL65" s="414"/>
      <c r="AM65" s="426" t="s">
        <v>145</v>
      </c>
      <c r="AN65" s="407"/>
      <c r="AO65" s="407"/>
      <c r="AP65" s="408"/>
      <c r="AQ65" s="79"/>
      <c r="AR65" s="79"/>
      <c r="AS65" s="79"/>
      <c r="AT65" s="79"/>
      <c r="AU65" s="79"/>
      <c r="AV65" s="79"/>
      <c r="AW65" s="79"/>
    </row>
    <row r="66" spans="1:49" ht="9.9499999999999993" customHeight="1" x14ac:dyDescent="0.15">
      <c r="A66" s="79"/>
      <c r="B66" s="79"/>
      <c r="C66" s="79"/>
      <c r="D66" s="403"/>
      <c r="E66" s="403"/>
      <c r="F66" s="403"/>
      <c r="G66" s="403"/>
      <c r="H66" s="106"/>
      <c r="I66" s="106"/>
      <c r="J66" s="403"/>
      <c r="K66" s="403"/>
      <c r="L66" s="403"/>
      <c r="M66" s="403"/>
      <c r="N66" s="80"/>
      <c r="O66" s="80"/>
      <c r="P66" s="403"/>
      <c r="Q66" s="403"/>
      <c r="R66" s="403"/>
      <c r="S66" s="403"/>
      <c r="T66" s="80"/>
      <c r="U66" s="80"/>
      <c r="V66" s="403"/>
      <c r="W66" s="403"/>
      <c r="X66" s="403"/>
      <c r="Y66" s="403"/>
      <c r="Z66" s="79"/>
      <c r="AA66" s="79"/>
      <c r="AB66" s="79"/>
      <c r="AC66" s="79"/>
      <c r="AD66" s="79"/>
      <c r="AE66" s="79"/>
      <c r="AF66" s="79"/>
      <c r="AG66" s="88"/>
      <c r="AH66" s="435"/>
      <c r="AI66" s="430"/>
      <c r="AJ66" s="430"/>
      <c r="AK66" s="430"/>
      <c r="AL66" s="431"/>
      <c r="AM66" s="427"/>
      <c r="AN66" s="409"/>
      <c r="AO66" s="409"/>
      <c r="AP66" s="410"/>
      <c r="AQ66" s="79"/>
      <c r="AR66" s="79"/>
      <c r="AS66" s="79"/>
      <c r="AT66" s="79"/>
      <c r="AU66" s="79"/>
      <c r="AV66" s="79"/>
      <c r="AW66" s="79"/>
    </row>
    <row r="67" spans="1:49" ht="9.9499999999999993" customHeight="1" x14ac:dyDescent="0.15">
      <c r="A67" s="79"/>
      <c r="B67" s="79"/>
      <c r="C67" s="79"/>
      <c r="D67" s="403"/>
      <c r="E67" s="403"/>
      <c r="F67" s="403"/>
      <c r="G67" s="403"/>
      <c r="H67" s="106"/>
      <c r="I67" s="106"/>
      <c r="J67" s="403"/>
      <c r="K67" s="403"/>
      <c r="L67" s="403"/>
      <c r="M67" s="403"/>
      <c r="N67" s="80"/>
      <c r="O67" s="80"/>
      <c r="P67" s="403"/>
      <c r="Q67" s="403"/>
      <c r="R67" s="403"/>
      <c r="S67" s="403"/>
      <c r="T67" s="80"/>
      <c r="U67" s="80"/>
      <c r="V67" s="403"/>
      <c r="W67" s="403"/>
      <c r="X67" s="403"/>
      <c r="Y67" s="403"/>
      <c r="Z67" s="79"/>
      <c r="AA67" s="79"/>
      <c r="AB67" s="79"/>
      <c r="AC67" s="79"/>
      <c r="AD67" s="79"/>
      <c r="AE67" s="79"/>
      <c r="AF67" s="79"/>
      <c r="AG67" s="88"/>
      <c r="AH67" s="412">
        <v>0.51388888888888895</v>
      </c>
      <c r="AI67" s="413"/>
      <c r="AJ67" s="413"/>
      <c r="AK67" s="413"/>
      <c r="AL67" s="414"/>
      <c r="AM67" s="407" t="s">
        <v>146</v>
      </c>
      <c r="AN67" s="407"/>
      <c r="AO67" s="407"/>
      <c r="AP67" s="408"/>
      <c r="AQ67" s="79"/>
      <c r="AR67" s="79"/>
      <c r="AS67" s="79"/>
      <c r="AT67" s="79"/>
      <c r="AU67" s="79"/>
      <c r="AV67" s="79"/>
      <c r="AW67" s="79"/>
    </row>
    <row r="68" spans="1:49" ht="9.9499999999999993" customHeight="1" x14ac:dyDescent="0.15">
      <c r="A68" s="79"/>
      <c r="B68" s="79"/>
      <c r="C68" s="79"/>
      <c r="D68" s="79"/>
      <c r="E68" s="79"/>
      <c r="F68" s="79"/>
      <c r="G68" s="79"/>
      <c r="H68" s="94"/>
      <c r="I68" s="104"/>
      <c r="J68" s="86"/>
      <c r="K68" s="86"/>
      <c r="L68" s="86"/>
      <c r="M68" s="86"/>
      <c r="N68" s="425" t="s">
        <v>130</v>
      </c>
      <c r="O68" s="425"/>
      <c r="P68" s="86"/>
      <c r="Q68" s="86"/>
      <c r="R68" s="86"/>
      <c r="S68" s="86"/>
      <c r="T68" s="86"/>
      <c r="U68" s="104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88"/>
      <c r="AH68" s="432"/>
      <c r="AI68" s="433"/>
      <c r="AJ68" s="433"/>
      <c r="AK68" s="433"/>
      <c r="AL68" s="434"/>
      <c r="AM68" s="428"/>
      <c r="AN68" s="428"/>
      <c r="AO68" s="428"/>
      <c r="AP68" s="429"/>
      <c r="AQ68" s="79"/>
      <c r="AR68" s="79"/>
      <c r="AS68" s="79"/>
      <c r="AT68" s="79"/>
      <c r="AU68" s="79"/>
      <c r="AV68" s="79"/>
      <c r="AW68" s="79"/>
    </row>
    <row r="69" spans="1:49" ht="9.9499999999999993" customHeight="1" x14ac:dyDescent="0.15">
      <c r="A69" s="79"/>
      <c r="B69" s="79"/>
      <c r="C69" s="79"/>
      <c r="D69" s="79"/>
      <c r="E69" s="79"/>
      <c r="F69" s="79"/>
      <c r="G69" s="79"/>
      <c r="H69" s="86"/>
      <c r="I69" s="95"/>
      <c r="J69" s="90"/>
      <c r="K69" s="90"/>
      <c r="L69" s="90"/>
      <c r="M69" s="90"/>
      <c r="N69" s="406"/>
      <c r="O69" s="406"/>
      <c r="P69" s="90"/>
      <c r="Q69" s="90"/>
      <c r="R69" s="90"/>
      <c r="S69" s="90"/>
      <c r="T69" s="96"/>
      <c r="U69" s="104"/>
      <c r="V69" s="79"/>
      <c r="W69" s="79"/>
      <c r="X69" s="79"/>
      <c r="Y69" s="79"/>
      <c r="Z69" s="79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</row>
    <row r="70" spans="1:49" ht="9.9499999999999993" customHeight="1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</row>
    <row r="71" spans="1:49" ht="9.9499999999999993" customHeight="1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86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</row>
    <row r="72" spans="1:49" ht="9.9499999999999993" customHeight="1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</row>
    <row r="73" spans="1:49" ht="9.9499999999999993" customHeight="1" x14ac:dyDescent="0.15">
      <c r="A73" s="79"/>
      <c r="B73" s="79"/>
      <c r="C73" s="79"/>
      <c r="D73" s="79"/>
      <c r="E73" s="436" t="s">
        <v>148</v>
      </c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</row>
    <row r="74" spans="1:49" ht="9.9499999999999993" customHeight="1" x14ac:dyDescent="0.15">
      <c r="A74" s="79"/>
      <c r="B74" s="79"/>
      <c r="C74" s="79"/>
      <c r="D74" s="79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</row>
    <row r="75" spans="1:49" ht="9.9499999999999993" customHeight="1" x14ac:dyDescent="0.15">
      <c r="A75" s="79"/>
      <c r="B75" s="79"/>
      <c r="C75" s="79"/>
      <c r="D75" s="79"/>
      <c r="E75" s="436" t="s">
        <v>149</v>
      </c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</row>
    <row r="76" spans="1:49" ht="9.9499999999999993" customHeight="1" x14ac:dyDescent="0.15">
      <c r="A76" s="79"/>
      <c r="B76" s="79"/>
      <c r="C76" s="79"/>
      <c r="D76" s="79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</row>
    <row r="77" spans="1:49" ht="9.9499999999999993" customHeight="1" x14ac:dyDescent="0.15"/>
    <row r="78" spans="1:49" ht="9.9499999999999993" customHeight="1" x14ac:dyDescent="0.15"/>
    <row r="79" spans="1:49" ht="9.9499999999999993" customHeight="1" x14ac:dyDescent="0.15"/>
    <row r="80" spans="1:49" ht="9.9499999999999993" customHeight="1" x14ac:dyDescent="0.15"/>
    <row r="81" spans="21:44" ht="9.9499999999999993" customHeight="1" x14ac:dyDescent="0.15"/>
    <row r="82" spans="21:44" ht="9.9499999999999993" customHeight="1" x14ac:dyDescent="0.15"/>
    <row r="83" spans="21:44" ht="9.9499999999999993" customHeight="1" x14ac:dyDescent="0.15"/>
    <row r="84" spans="21:44" ht="9.9499999999999993" customHeight="1" x14ac:dyDescent="0.15">
      <c r="AR84" s="2"/>
    </row>
    <row r="85" spans="21:44" ht="9.9499999999999993" customHeight="1" x14ac:dyDescent="0.15"/>
    <row r="86" spans="21:44" ht="9.9499999999999993" customHeight="1" x14ac:dyDescent="0.15">
      <c r="U86" s="2"/>
    </row>
    <row r="87" spans="21:44" ht="9.9499999999999993" customHeight="1" x14ac:dyDescent="0.15"/>
    <row r="88" spans="21:44" ht="9.9499999999999993" customHeight="1" x14ac:dyDescent="0.15"/>
    <row r="89" spans="21:44" ht="9.9499999999999993" customHeight="1" x14ac:dyDescent="0.15"/>
    <row r="90" spans="21:44" ht="9.9499999999999993" customHeight="1" x14ac:dyDescent="0.15"/>
    <row r="91" spans="21:44" ht="9.9499999999999993" customHeight="1" x14ac:dyDescent="0.15"/>
    <row r="92" spans="21:44" ht="9.9499999999999993" customHeight="1" x14ac:dyDescent="0.15"/>
    <row r="93" spans="21:44" ht="9.9499999999999993" customHeight="1" x14ac:dyDescent="0.15"/>
  </sheetData>
  <mergeCells count="60">
    <mergeCell ref="E73:AK74"/>
    <mergeCell ref="E75:AK76"/>
    <mergeCell ref="N68:O69"/>
    <mergeCell ref="D41:G46"/>
    <mergeCell ref="J41:M46"/>
    <mergeCell ref="H38:I39"/>
    <mergeCell ref="AH63:AL64"/>
    <mergeCell ref="AH65:AL66"/>
    <mergeCell ref="D62:G67"/>
    <mergeCell ref="J62:M67"/>
    <mergeCell ref="P62:S67"/>
    <mergeCell ref="V62:Y67"/>
    <mergeCell ref="N47:O48"/>
    <mergeCell ref="AM61:AP62"/>
    <mergeCell ref="AM63:AP64"/>
    <mergeCell ref="AM65:AP66"/>
    <mergeCell ref="AM67:AP68"/>
    <mergeCell ref="AH61:AL62"/>
    <mergeCell ref="AH67:AL68"/>
    <mergeCell ref="Z7:AA8"/>
    <mergeCell ref="Z9:AA10"/>
    <mergeCell ref="Z23:AA24"/>
    <mergeCell ref="Z27:AA28"/>
    <mergeCell ref="AM57:AP58"/>
    <mergeCell ref="AL22:AM23"/>
    <mergeCell ref="AL35:AM36"/>
    <mergeCell ref="AH57:AL58"/>
    <mergeCell ref="AL10:AM11"/>
    <mergeCell ref="AL47:AM48"/>
    <mergeCell ref="AF13:AG14"/>
    <mergeCell ref="N35:O36"/>
    <mergeCell ref="N56:O57"/>
    <mergeCell ref="AM59:AP60"/>
    <mergeCell ref="AH53:AP54"/>
    <mergeCell ref="P41:S46"/>
    <mergeCell ref="V41:Y46"/>
    <mergeCell ref="AH59:AL60"/>
    <mergeCell ref="AR13:AS14"/>
    <mergeCell ref="T38:U39"/>
    <mergeCell ref="AN41:AQ46"/>
    <mergeCell ref="AT41:AW46"/>
    <mergeCell ref="H59:I60"/>
    <mergeCell ref="AF38:AG39"/>
    <mergeCell ref="AB41:AE46"/>
    <mergeCell ref="AH41:AK46"/>
    <mergeCell ref="AH16:AK21"/>
    <mergeCell ref="AN16:AQ21"/>
    <mergeCell ref="AT16:AW21"/>
    <mergeCell ref="H13:I14"/>
    <mergeCell ref="AB16:AE21"/>
    <mergeCell ref="AR38:AS39"/>
    <mergeCell ref="T59:U60"/>
    <mergeCell ref="N22:O23"/>
    <mergeCell ref="D2:R3"/>
    <mergeCell ref="D16:G21"/>
    <mergeCell ref="J16:M21"/>
    <mergeCell ref="P16:S21"/>
    <mergeCell ref="V16:Y21"/>
    <mergeCell ref="N10:O11"/>
    <mergeCell ref="T13:U14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１日目組合せ・チーム一覧</vt:lpstr>
      <vt:lpstr>1日目A組</vt:lpstr>
      <vt:lpstr>1日目B組</vt:lpstr>
      <vt:lpstr>１日目C組</vt:lpstr>
      <vt:lpstr>1日目D組</vt:lpstr>
      <vt:lpstr>2日目トーナメント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kazuhisa</dc:creator>
  <cp:lastModifiedBy>tokiw</cp:lastModifiedBy>
  <cp:lastPrinted>2018-03-03T23:50:26Z</cp:lastPrinted>
  <dcterms:created xsi:type="dcterms:W3CDTF">2016-02-24T05:18:53Z</dcterms:created>
  <dcterms:modified xsi:type="dcterms:W3CDTF">2018-03-23T04:52:54Z</dcterms:modified>
</cp:coreProperties>
</file>